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rmackey\Desktop\"/>
    </mc:Choice>
  </mc:AlternateContent>
  <xr:revisionPtr revIDLastSave="0" documentId="8_{36256377-EF12-4BB0-AB8F-660F2B8C7708}" xr6:coauthVersionLast="47" xr6:coauthVersionMax="47" xr10:uidLastSave="{00000000-0000-0000-0000-000000000000}"/>
  <bookViews>
    <workbookView xWindow="-25320" yWindow="-120" windowWidth="25440" windowHeight="15270" xr2:uid="{1F066E18-6157-400F-B350-31CB823EA2A7}"/>
  </bookViews>
  <sheets>
    <sheet name="Publish" sheetId="1" r:id="rId1"/>
  </sheets>
  <externalReferences>
    <externalReference r:id="rId2"/>
  </externalReferences>
  <definedNames>
    <definedName name="_xlnm.Print_Titles" localSheetId="0">Publish!$5:$5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" i="1" l="1"/>
  <c r="D4" i="1" s="1"/>
  <c r="A6" i="1"/>
  <c r="D6" i="1"/>
  <c r="E6" i="1"/>
  <c r="G6" i="1"/>
  <c r="I6" i="1"/>
  <c r="H6" i="1" s="1"/>
  <c r="J6" i="1"/>
  <c r="A7" i="1"/>
  <c r="B7" i="1"/>
  <c r="C7" i="1"/>
  <c r="D7" i="1"/>
  <c r="G7" i="1"/>
  <c r="H7" i="1"/>
  <c r="I7" i="1"/>
  <c r="J7" i="1"/>
  <c r="A8" i="1"/>
  <c r="B8" i="1"/>
  <c r="C8" i="1"/>
  <c r="D8" i="1"/>
  <c r="G8" i="1"/>
  <c r="H8" i="1"/>
  <c r="I8" i="1"/>
  <c r="J8" i="1"/>
  <c r="A9" i="1"/>
  <c r="B9" i="1"/>
  <c r="C9" i="1"/>
  <c r="D9" i="1"/>
  <c r="E9" i="1"/>
  <c r="G9" i="1"/>
  <c r="I9" i="1"/>
  <c r="H9" i="1" s="1"/>
  <c r="J9" i="1"/>
  <c r="A10" i="1"/>
  <c r="B10" i="1"/>
  <c r="C10" i="1"/>
  <c r="D10" i="1"/>
  <c r="G10" i="1"/>
  <c r="H10" i="1"/>
  <c r="I10" i="1"/>
  <c r="J10" i="1"/>
  <c r="A11" i="1"/>
  <c r="C11" i="1"/>
  <c r="D11" i="1"/>
  <c r="G11" i="1"/>
  <c r="I11" i="1"/>
  <c r="H11" i="1" s="1"/>
  <c r="J11" i="1"/>
  <c r="A12" i="1"/>
  <c r="C12" i="1"/>
  <c r="D12" i="1"/>
  <c r="G12" i="1"/>
  <c r="I12" i="1"/>
  <c r="H12" i="1" s="1"/>
  <c r="J12" i="1"/>
  <c r="A13" i="1"/>
  <c r="B13" i="1"/>
  <c r="C13" i="1"/>
  <c r="D13" i="1"/>
  <c r="G13" i="1"/>
  <c r="I13" i="1"/>
  <c r="H13" i="1" s="1"/>
  <c r="J13" i="1"/>
  <c r="A14" i="1"/>
  <c r="B14" i="1"/>
  <c r="C14" i="1"/>
  <c r="D14" i="1"/>
  <c r="G14" i="1"/>
  <c r="I14" i="1"/>
  <c r="H14" i="1" s="1"/>
  <c r="J14" i="1"/>
  <c r="A15" i="1"/>
  <c r="B15" i="1"/>
  <c r="C15" i="1"/>
  <c r="D15" i="1"/>
  <c r="G15" i="1"/>
  <c r="I15" i="1"/>
  <c r="H15" i="1" s="1"/>
  <c r="J15" i="1"/>
  <c r="A16" i="1"/>
  <c r="B16" i="1"/>
  <c r="C16" i="1"/>
  <c r="D16" i="1"/>
  <c r="G16" i="1"/>
  <c r="I16" i="1"/>
  <c r="H16" i="1" s="1"/>
  <c r="J16" i="1"/>
  <c r="A17" i="1"/>
  <c r="B17" i="1"/>
  <c r="C17" i="1"/>
  <c r="D17" i="1"/>
  <c r="G17" i="1"/>
  <c r="I17" i="1"/>
  <c r="H17" i="1" s="1"/>
  <c r="J17" i="1"/>
  <c r="A18" i="1"/>
  <c r="B18" i="1"/>
  <c r="C18" i="1"/>
  <c r="D18" i="1"/>
  <c r="G18" i="1"/>
  <c r="I18" i="1"/>
  <c r="H18" i="1" s="1"/>
  <c r="J18" i="1"/>
  <c r="A19" i="1"/>
  <c r="B19" i="1"/>
  <c r="C19" i="1"/>
  <c r="D19" i="1"/>
  <c r="G19" i="1"/>
  <c r="I19" i="1"/>
  <c r="H19" i="1" s="1"/>
  <c r="J19" i="1"/>
  <c r="A20" i="1"/>
  <c r="B20" i="1"/>
  <c r="C20" i="1"/>
  <c r="D20" i="1"/>
  <c r="G20" i="1"/>
  <c r="I20" i="1"/>
  <c r="H20" i="1" s="1"/>
  <c r="J20" i="1"/>
  <c r="A21" i="1"/>
  <c r="B21" i="1"/>
  <c r="C21" i="1"/>
  <c r="D21" i="1"/>
  <c r="G21" i="1"/>
  <c r="I21" i="1"/>
  <c r="H21" i="1" s="1"/>
  <c r="J21" i="1"/>
  <c r="A22" i="1"/>
  <c r="B22" i="1"/>
  <c r="C22" i="1"/>
  <c r="D22" i="1"/>
  <c r="G22" i="1"/>
  <c r="I22" i="1"/>
  <c r="H22" i="1" s="1"/>
  <c r="J22" i="1"/>
  <c r="A23" i="1"/>
  <c r="B23" i="1"/>
  <c r="C23" i="1"/>
  <c r="D23" i="1"/>
  <c r="G23" i="1"/>
  <c r="I23" i="1"/>
  <c r="H23" i="1" s="1"/>
  <c r="J23" i="1"/>
  <c r="A24" i="1"/>
  <c r="B24" i="1"/>
  <c r="C24" i="1"/>
  <c r="D24" i="1"/>
  <c r="G24" i="1"/>
  <c r="I24" i="1"/>
  <c r="H24" i="1" s="1"/>
  <c r="J24" i="1"/>
  <c r="A25" i="1"/>
  <c r="B25" i="1"/>
  <c r="C25" i="1"/>
  <c r="D25" i="1"/>
  <c r="E25" i="1"/>
  <c r="G25" i="1"/>
  <c r="I25" i="1"/>
  <c r="H25" i="1" s="1"/>
  <c r="J25" i="1"/>
  <c r="A26" i="1"/>
  <c r="B26" i="1"/>
  <c r="C26" i="1"/>
  <c r="D26" i="1"/>
  <c r="G26" i="1"/>
  <c r="I26" i="1"/>
  <c r="H26" i="1" s="1"/>
  <c r="J26" i="1"/>
  <c r="A27" i="1"/>
  <c r="B27" i="1"/>
  <c r="C27" i="1"/>
  <c r="D27" i="1"/>
  <c r="G27" i="1"/>
  <c r="I27" i="1"/>
  <c r="H27" i="1" s="1"/>
  <c r="J27" i="1"/>
  <c r="A28" i="1"/>
  <c r="B28" i="1"/>
  <c r="C28" i="1"/>
  <c r="D28" i="1"/>
  <c r="G28" i="1"/>
  <c r="I28" i="1"/>
  <c r="H28" i="1" s="1"/>
  <c r="J28" i="1"/>
  <c r="A29" i="1"/>
  <c r="B29" i="1"/>
  <c r="C29" i="1"/>
  <c r="D29" i="1"/>
  <c r="G29" i="1"/>
  <c r="I29" i="1"/>
  <c r="H29" i="1" s="1"/>
  <c r="J29" i="1"/>
  <c r="A30" i="1"/>
  <c r="B30" i="1"/>
  <c r="C30" i="1"/>
  <c r="D30" i="1"/>
  <c r="G30" i="1"/>
  <c r="I30" i="1"/>
  <c r="H30" i="1" s="1"/>
  <c r="J30" i="1"/>
  <c r="A31" i="1"/>
  <c r="B31" i="1"/>
  <c r="C31" i="1"/>
  <c r="D31" i="1"/>
  <c r="G31" i="1"/>
  <c r="I31" i="1"/>
  <c r="H31" i="1" s="1"/>
  <c r="J31" i="1"/>
  <c r="A32" i="1"/>
  <c r="B32" i="1"/>
  <c r="C32" i="1"/>
  <c r="D32" i="1"/>
  <c r="G32" i="1"/>
  <c r="I32" i="1"/>
  <c r="H32" i="1" s="1"/>
  <c r="J32" i="1"/>
  <c r="A33" i="1"/>
  <c r="B33" i="1"/>
  <c r="C33" i="1"/>
  <c r="D33" i="1"/>
  <c r="G33" i="1"/>
  <c r="I33" i="1"/>
  <c r="H33" i="1" s="1"/>
  <c r="J33" i="1"/>
  <c r="A34" i="1"/>
  <c r="B34" i="1"/>
  <c r="C34" i="1"/>
  <c r="D34" i="1"/>
  <c r="E34" i="1"/>
  <c r="G34" i="1"/>
  <c r="H34" i="1"/>
  <c r="I34" i="1"/>
  <c r="J34" i="1"/>
  <c r="A35" i="1"/>
  <c r="B35" i="1"/>
  <c r="C35" i="1"/>
  <c r="D35" i="1"/>
  <c r="G35" i="1"/>
  <c r="H35" i="1"/>
  <c r="I35" i="1"/>
  <c r="J35" i="1"/>
  <c r="A36" i="1"/>
  <c r="B36" i="1"/>
  <c r="C36" i="1"/>
  <c r="D36" i="1"/>
  <c r="G36" i="1"/>
  <c r="H36" i="1"/>
  <c r="I36" i="1"/>
  <c r="J36" i="1"/>
  <c r="A37" i="1"/>
  <c r="B37" i="1"/>
  <c r="C37" i="1"/>
  <c r="D37" i="1"/>
  <c r="G37" i="1"/>
  <c r="H37" i="1"/>
  <c r="I37" i="1"/>
  <c r="J37" i="1"/>
  <c r="A38" i="1"/>
  <c r="B38" i="1"/>
  <c r="C38" i="1"/>
  <c r="D38" i="1"/>
  <c r="G38" i="1"/>
  <c r="H38" i="1"/>
  <c r="I38" i="1"/>
  <c r="J38" i="1"/>
  <c r="A39" i="1"/>
  <c r="B39" i="1"/>
  <c r="C39" i="1"/>
  <c r="D39" i="1"/>
  <c r="G39" i="1"/>
  <c r="H39" i="1"/>
  <c r="I39" i="1"/>
  <c r="J39" i="1"/>
  <c r="A40" i="1"/>
  <c r="B40" i="1"/>
  <c r="C40" i="1"/>
  <c r="D40" i="1"/>
  <c r="G40" i="1"/>
  <c r="H40" i="1"/>
  <c r="I40" i="1"/>
  <c r="J40" i="1"/>
  <c r="A41" i="1"/>
  <c r="B41" i="1"/>
  <c r="C41" i="1"/>
  <c r="D41" i="1"/>
  <c r="G41" i="1"/>
  <c r="H41" i="1"/>
  <c r="I41" i="1"/>
  <c r="J41" i="1"/>
  <c r="A42" i="1"/>
  <c r="B42" i="1"/>
  <c r="C42" i="1"/>
  <c r="D42" i="1"/>
  <c r="G42" i="1"/>
  <c r="H42" i="1"/>
  <c r="I42" i="1"/>
  <c r="J42" i="1"/>
  <c r="A43" i="1"/>
  <c r="B43" i="1"/>
  <c r="C43" i="1"/>
  <c r="D43" i="1"/>
  <c r="G43" i="1"/>
  <c r="H43" i="1"/>
  <c r="I43" i="1"/>
  <c r="J43" i="1"/>
  <c r="A44" i="1"/>
  <c r="B44" i="1"/>
  <c r="C44" i="1"/>
  <c r="D44" i="1"/>
  <c r="G44" i="1"/>
  <c r="H44" i="1"/>
  <c r="I44" i="1"/>
  <c r="J44" i="1"/>
  <c r="A45" i="1"/>
  <c r="B45" i="1"/>
  <c r="C45" i="1"/>
  <c r="D45" i="1"/>
  <c r="G45" i="1"/>
  <c r="H45" i="1"/>
  <c r="I45" i="1"/>
  <c r="J45" i="1"/>
  <c r="A46" i="1"/>
  <c r="B46" i="1"/>
  <c r="C46" i="1"/>
  <c r="D46" i="1"/>
  <c r="G46" i="1"/>
  <c r="H46" i="1"/>
  <c r="I46" i="1"/>
  <c r="J46" i="1"/>
  <c r="A47" i="1"/>
  <c r="B47" i="1"/>
  <c r="C47" i="1"/>
  <c r="D47" i="1"/>
  <c r="E47" i="1"/>
  <c r="G47" i="1"/>
  <c r="I47" i="1"/>
  <c r="H47" i="1" s="1"/>
  <c r="J47" i="1"/>
  <c r="A48" i="1"/>
  <c r="B48" i="1"/>
  <c r="C48" i="1"/>
  <c r="D48" i="1"/>
  <c r="G48" i="1"/>
  <c r="H48" i="1"/>
  <c r="I48" i="1"/>
  <c r="J48" i="1"/>
  <c r="A49" i="1"/>
  <c r="B49" i="1"/>
  <c r="C49" i="1"/>
  <c r="D49" i="1"/>
  <c r="G49" i="1"/>
  <c r="H49" i="1"/>
  <c r="I49" i="1"/>
  <c r="J49" i="1"/>
  <c r="A50" i="1"/>
  <c r="B50" i="1"/>
  <c r="C50" i="1"/>
  <c r="D50" i="1"/>
  <c r="G50" i="1"/>
  <c r="H50" i="1"/>
  <c r="I50" i="1"/>
  <c r="J50" i="1"/>
  <c r="A51" i="1"/>
  <c r="B51" i="1"/>
  <c r="C51" i="1"/>
  <c r="D51" i="1"/>
  <c r="G51" i="1"/>
  <c r="H51" i="1"/>
  <c r="I51" i="1"/>
  <c r="J51" i="1"/>
  <c r="A52" i="1"/>
  <c r="B52" i="1"/>
  <c r="C52" i="1"/>
  <c r="D52" i="1"/>
  <c r="G52" i="1"/>
  <c r="H52" i="1"/>
  <c r="I52" i="1"/>
  <c r="J52" i="1"/>
  <c r="A53" i="1"/>
  <c r="B53" i="1"/>
  <c r="C53" i="1"/>
  <c r="D53" i="1"/>
  <c r="E53" i="1"/>
  <c r="G53" i="1"/>
  <c r="H53" i="1"/>
  <c r="I53" i="1"/>
  <c r="J53" i="1"/>
  <c r="A54" i="1"/>
  <c r="B54" i="1"/>
  <c r="C54" i="1"/>
  <c r="D54" i="1"/>
  <c r="G54" i="1"/>
  <c r="H54" i="1"/>
  <c r="I54" i="1"/>
  <c r="J54" i="1"/>
  <c r="A55" i="1"/>
  <c r="B55" i="1"/>
  <c r="C55" i="1"/>
  <c r="D55" i="1"/>
  <c r="G55" i="1"/>
  <c r="H55" i="1"/>
  <c r="I55" i="1"/>
  <c r="J55" i="1"/>
  <c r="A56" i="1"/>
  <c r="B56" i="1"/>
  <c r="C56" i="1"/>
  <c r="D56" i="1"/>
  <c r="E56" i="1"/>
  <c r="G56" i="1"/>
  <c r="H56" i="1"/>
  <c r="I56" i="1"/>
  <c r="J56" i="1"/>
  <c r="A57" i="1"/>
  <c r="B57" i="1"/>
  <c r="C57" i="1"/>
  <c r="D57" i="1"/>
  <c r="G57" i="1"/>
  <c r="H57" i="1"/>
  <c r="I57" i="1"/>
  <c r="J57" i="1"/>
  <c r="A58" i="1"/>
  <c r="B58" i="1"/>
  <c r="C58" i="1"/>
  <c r="D58" i="1"/>
  <c r="G58" i="1"/>
  <c r="H58" i="1"/>
  <c r="I58" i="1"/>
  <c r="J58" i="1"/>
  <c r="A59" i="1"/>
  <c r="B59" i="1"/>
  <c r="C59" i="1"/>
  <c r="D59" i="1"/>
  <c r="G59" i="1"/>
  <c r="H59" i="1"/>
  <c r="I59" i="1"/>
  <c r="J59" i="1"/>
  <c r="A60" i="1"/>
  <c r="B60" i="1"/>
  <c r="C60" i="1"/>
  <c r="D60" i="1"/>
  <c r="G60" i="1"/>
  <c r="H60" i="1"/>
  <c r="I60" i="1"/>
  <c r="J60" i="1"/>
  <c r="A61" i="1"/>
  <c r="B61" i="1"/>
  <c r="C61" i="1"/>
  <c r="D61" i="1"/>
  <c r="G61" i="1"/>
  <c r="H61" i="1"/>
  <c r="I61" i="1"/>
  <c r="J61" i="1"/>
  <c r="A62" i="1"/>
  <c r="B62" i="1"/>
  <c r="C62" i="1"/>
  <c r="D62" i="1"/>
  <c r="G62" i="1"/>
  <c r="H62" i="1"/>
  <c r="I62" i="1"/>
  <c r="J62" i="1"/>
  <c r="A63" i="1"/>
  <c r="B63" i="1"/>
  <c r="C63" i="1"/>
  <c r="D63" i="1"/>
  <c r="G63" i="1"/>
  <c r="H63" i="1"/>
  <c r="I63" i="1"/>
  <c r="J63" i="1"/>
  <c r="A64" i="1"/>
  <c r="B64" i="1"/>
  <c r="C64" i="1"/>
  <c r="D64" i="1"/>
  <c r="G64" i="1"/>
  <c r="H64" i="1"/>
  <c r="I64" i="1"/>
  <c r="J64" i="1"/>
  <c r="A65" i="1"/>
  <c r="B65" i="1"/>
  <c r="C65" i="1"/>
  <c r="D65" i="1"/>
  <c r="G65" i="1"/>
  <c r="H65" i="1"/>
  <c r="I65" i="1"/>
  <c r="J65" i="1"/>
  <c r="A66" i="1"/>
  <c r="B66" i="1"/>
  <c r="C66" i="1"/>
  <c r="D66" i="1"/>
  <c r="G66" i="1"/>
  <c r="H66" i="1"/>
  <c r="I66" i="1"/>
  <c r="J66" i="1"/>
  <c r="A67" i="1"/>
  <c r="B67" i="1"/>
  <c r="C67" i="1"/>
  <c r="D67" i="1"/>
  <c r="G67" i="1"/>
  <c r="H67" i="1"/>
  <c r="I67" i="1"/>
  <c r="J67" i="1"/>
  <c r="A68" i="1"/>
  <c r="B68" i="1"/>
  <c r="C68" i="1"/>
  <c r="D68" i="1"/>
  <c r="G68" i="1"/>
  <c r="H68" i="1"/>
  <c r="I68" i="1"/>
  <c r="J68" i="1"/>
  <c r="A69" i="1"/>
  <c r="B69" i="1"/>
  <c r="C69" i="1"/>
  <c r="D69" i="1"/>
  <c r="G69" i="1"/>
  <c r="H69" i="1"/>
  <c r="I69" i="1"/>
  <c r="J69" i="1"/>
  <c r="A70" i="1"/>
  <c r="B70" i="1"/>
  <c r="C70" i="1"/>
  <c r="D70" i="1"/>
  <c r="G70" i="1"/>
  <c r="H70" i="1"/>
  <c r="I70" i="1"/>
  <c r="J70" i="1"/>
  <c r="A71" i="1"/>
  <c r="B71" i="1"/>
  <c r="C71" i="1"/>
  <c r="D71" i="1"/>
  <c r="G71" i="1"/>
  <c r="H71" i="1"/>
  <c r="I71" i="1"/>
  <c r="J71" i="1"/>
  <c r="A72" i="1"/>
  <c r="B72" i="1"/>
  <c r="C72" i="1"/>
  <c r="D72" i="1"/>
  <c r="G72" i="1"/>
  <c r="H72" i="1"/>
  <c r="I72" i="1"/>
  <c r="J72" i="1"/>
  <c r="A73" i="1"/>
  <c r="B73" i="1"/>
  <c r="C73" i="1"/>
  <c r="D73" i="1"/>
  <c r="G73" i="1"/>
  <c r="H73" i="1"/>
  <c r="I73" i="1"/>
  <c r="J73" i="1"/>
  <c r="A74" i="1"/>
  <c r="B74" i="1"/>
  <c r="C74" i="1"/>
  <c r="D74" i="1"/>
  <c r="G74" i="1"/>
  <c r="H74" i="1"/>
  <c r="I74" i="1"/>
  <c r="J74" i="1"/>
  <c r="A75" i="1"/>
  <c r="B75" i="1"/>
  <c r="C75" i="1"/>
  <c r="D75" i="1"/>
  <c r="G75" i="1"/>
  <c r="H75" i="1"/>
  <c r="I75" i="1"/>
  <c r="J75" i="1"/>
  <c r="A76" i="1"/>
  <c r="D76" i="1"/>
  <c r="G76" i="1"/>
  <c r="H76" i="1"/>
  <c r="I76" i="1"/>
  <c r="J76" i="1"/>
  <c r="A77" i="1"/>
  <c r="B77" i="1"/>
  <c r="C77" i="1"/>
  <c r="D77" i="1"/>
  <c r="G77" i="1"/>
  <c r="H77" i="1"/>
  <c r="I77" i="1"/>
  <c r="J77" i="1"/>
  <c r="A78" i="1"/>
  <c r="B78" i="1"/>
  <c r="C78" i="1"/>
  <c r="D78" i="1"/>
  <c r="G78" i="1"/>
  <c r="H78" i="1"/>
  <c r="I78" i="1"/>
  <c r="J78" i="1"/>
  <c r="A79" i="1"/>
  <c r="B79" i="1"/>
  <c r="C79" i="1"/>
  <c r="D79" i="1"/>
  <c r="G79" i="1"/>
  <c r="H79" i="1"/>
  <c r="I79" i="1"/>
  <c r="J79" i="1"/>
  <c r="A80" i="1"/>
  <c r="B80" i="1"/>
  <c r="C80" i="1"/>
  <c r="D80" i="1"/>
  <c r="G80" i="1"/>
  <c r="H80" i="1"/>
  <c r="I80" i="1"/>
  <c r="J80" i="1"/>
  <c r="A81" i="1"/>
  <c r="B81" i="1"/>
  <c r="C81" i="1"/>
  <c r="D81" i="1"/>
  <c r="G81" i="1"/>
  <c r="H81" i="1"/>
  <c r="I81" i="1"/>
  <c r="J81" i="1"/>
  <c r="A82" i="1"/>
  <c r="B82" i="1"/>
  <c r="C82" i="1"/>
  <c r="D82" i="1"/>
  <c r="G82" i="1"/>
  <c r="H82" i="1"/>
  <c r="I82" i="1"/>
  <c r="J82" i="1"/>
  <c r="A83" i="1"/>
  <c r="B83" i="1"/>
  <c r="C83" i="1"/>
  <c r="D83" i="1"/>
  <c r="E83" i="1"/>
  <c r="G83" i="1"/>
  <c r="H83" i="1"/>
  <c r="I83" i="1"/>
  <c r="J83" i="1"/>
  <c r="A84" i="1"/>
  <c r="B84" i="1"/>
  <c r="C84" i="1"/>
  <c r="D84" i="1"/>
  <c r="G84" i="1"/>
  <c r="H84" i="1"/>
  <c r="I84" i="1"/>
  <c r="J84" i="1"/>
  <c r="A85" i="1"/>
  <c r="B85" i="1"/>
  <c r="C85" i="1"/>
  <c r="D85" i="1"/>
  <c r="G85" i="1"/>
  <c r="H85" i="1"/>
  <c r="I85" i="1"/>
  <c r="J85" i="1"/>
  <c r="A86" i="1"/>
  <c r="B86" i="1"/>
  <c r="C86" i="1"/>
  <c r="D86" i="1"/>
  <c r="G86" i="1"/>
  <c r="H86" i="1"/>
  <c r="I86" i="1"/>
  <c r="J86" i="1"/>
  <c r="A87" i="1"/>
  <c r="C87" i="1"/>
  <c r="D87" i="1"/>
  <c r="G87" i="1"/>
  <c r="H87" i="1"/>
  <c r="I87" i="1"/>
  <c r="J87" i="1"/>
  <c r="A88" i="1"/>
  <c r="C88" i="1"/>
  <c r="D88" i="1"/>
  <c r="G88" i="1"/>
  <c r="I88" i="1"/>
  <c r="H88" i="1" s="1"/>
  <c r="J88" i="1"/>
  <c r="A89" i="1"/>
  <c r="B89" i="1"/>
  <c r="C89" i="1"/>
  <c r="D89" i="1"/>
  <c r="G89" i="1"/>
  <c r="I89" i="1"/>
  <c r="H89" i="1" s="1"/>
  <c r="J89" i="1"/>
  <c r="A90" i="1"/>
  <c r="B90" i="1"/>
  <c r="C90" i="1"/>
  <c r="D90" i="1"/>
  <c r="G90" i="1"/>
  <c r="I90" i="1"/>
  <c r="H90" i="1" s="1"/>
  <c r="J90" i="1"/>
  <c r="A91" i="1"/>
  <c r="B91" i="1"/>
  <c r="C91" i="1"/>
  <c r="D91" i="1"/>
  <c r="G91" i="1"/>
  <c r="I91" i="1"/>
  <c r="H91" i="1" s="1"/>
  <c r="J91" i="1"/>
  <c r="A92" i="1"/>
  <c r="B92" i="1"/>
  <c r="C92" i="1"/>
  <c r="D92" i="1"/>
  <c r="G92" i="1"/>
  <c r="I92" i="1"/>
  <c r="H92" i="1" s="1"/>
  <c r="J92" i="1"/>
  <c r="A93" i="1"/>
  <c r="B93" i="1"/>
  <c r="C93" i="1"/>
  <c r="D93" i="1"/>
  <c r="G93" i="1"/>
  <c r="I93" i="1"/>
  <c r="H93" i="1" s="1"/>
  <c r="J93" i="1"/>
  <c r="A94" i="1"/>
  <c r="B94" i="1"/>
  <c r="C94" i="1"/>
  <c r="D94" i="1"/>
  <c r="G94" i="1"/>
  <c r="I94" i="1"/>
  <c r="H94" i="1" s="1"/>
  <c r="J94" i="1"/>
  <c r="A95" i="1"/>
  <c r="B95" i="1"/>
  <c r="C95" i="1"/>
  <c r="D95" i="1"/>
  <c r="G95" i="1"/>
  <c r="I95" i="1"/>
  <c r="H95" i="1" s="1"/>
  <c r="J95" i="1"/>
  <c r="A96" i="1"/>
  <c r="B96" i="1"/>
  <c r="C96" i="1"/>
  <c r="D96" i="1"/>
  <c r="E96" i="1"/>
  <c r="G96" i="1"/>
  <c r="H96" i="1"/>
  <c r="I96" i="1"/>
  <c r="J96" i="1"/>
  <c r="A97" i="1"/>
  <c r="B97" i="1"/>
  <c r="C97" i="1"/>
  <c r="D97" i="1"/>
  <c r="G97" i="1"/>
  <c r="H97" i="1"/>
  <c r="I97" i="1"/>
  <c r="J97" i="1"/>
  <c r="A98" i="1"/>
  <c r="B98" i="1"/>
  <c r="C98" i="1"/>
  <c r="D98" i="1"/>
  <c r="G98" i="1"/>
  <c r="H98" i="1"/>
  <c r="I98" i="1"/>
  <c r="J98" i="1"/>
  <c r="A99" i="1"/>
  <c r="B99" i="1"/>
  <c r="C99" i="1"/>
  <c r="D99" i="1"/>
  <c r="G99" i="1"/>
  <c r="H99" i="1"/>
  <c r="I99" i="1"/>
  <c r="J99" i="1"/>
  <c r="A100" i="1"/>
  <c r="B100" i="1"/>
  <c r="C100" i="1"/>
  <c r="D100" i="1"/>
  <c r="G100" i="1"/>
  <c r="H100" i="1"/>
  <c r="I100" i="1"/>
  <c r="J100" i="1"/>
  <c r="A101" i="1"/>
  <c r="B101" i="1"/>
  <c r="C101" i="1"/>
  <c r="D101" i="1"/>
  <c r="G101" i="1"/>
  <c r="H101" i="1"/>
  <c r="I101" i="1"/>
  <c r="J101" i="1"/>
  <c r="A102" i="1"/>
  <c r="B102" i="1"/>
  <c r="C102" i="1"/>
  <c r="D102" i="1"/>
  <c r="G102" i="1"/>
  <c r="H102" i="1"/>
  <c r="I102" i="1"/>
  <c r="J102" i="1"/>
  <c r="A103" i="1"/>
  <c r="B103" i="1"/>
  <c r="C103" i="1"/>
  <c r="D103" i="1"/>
  <c r="G103" i="1"/>
  <c r="H103" i="1"/>
  <c r="I103" i="1"/>
  <c r="J103" i="1"/>
  <c r="A104" i="1"/>
  <c r="B104" i="1"/>
  <c r="C104" i="1"/>
  <c r="D104" i="1"/>
  <c r="G104" i="1"/>
  <c r="H104" i="1"/>
  <c r="I104" i="1"/>
  <c r="J104" i="1"/>
  <c r="A105" i="1"/>
  <c r="B105" i="1"/>
  <c r="C105" i="1"/>
  <c r="D105" i="1"/>
  <c r="G105" i="1"/>
  <c r="H105" i="1"/>
  <c r="I105" i="1"/>
  <c r="J105" i="1"/>
  <c r="A106" i="1"/>
  <c r="B106" i="1"/>
  <c r="C106" i="1"/>
  <c r="D106" i="1"/>
  <c r="G106" i="1"/>
  <c r="H106" i="1"/>
  <c r="I106" i="1"/>
  <c r="J106" i="1"/>
  <c r="A107" i="1"/>
  <c r="B107" i="1"/>
  <c r="C107" i="1"/>
  <c r="D107" i="1"/>
  <c r="G107" i="1"/>
  <c r="H107" i="1"/>
  <c r="I107" i="1"/>
  <c r="J107" i="1"/>
  <c r="A108" i="1"/>
  <c r="B108" i="1"/>
  <c r="C108" i="1"/>
  <c r="D108" i="1"/>
  <c r="G108" i="1"/>
  <c r="H108" i="1"/>
  <c r="I108" i="1"/>
  <c r="J108" i="1"/>
  <c r="A109" i="1"/>
  <c r="B109" i="1"/>
  <c r="C109" i="1"/>
  <c r="D109" i="1"/>
  <c r="E109" i="1"/>
  <c r="G109" i="1"/>
  <c r="H109" i="1"/>
  <c r="I109" i="1"/>
  <c r="J109" i="1"/>
  <c r="A110" i="1"/>
  <c r="B110" i="1"/>
  <c r="C110" i="1"/>
  <c r="D110" i="1"/>
  <c r="G110" i="1"/>
  <c r="H110" i="1"/>
  <c r="I110" i="1"/>
  <c r="J110" i="1"/>
  <c r="A111" i="1"/>
  <c r="B111" i="1"/>
  <c r="C111" i="1"/>
  <c r="D111" i="1"/>
  <c r="G111" i="1"/>
  <c r="H111" i="1"/>
  <c r="I111" i="1"/>
  <c r="J111" i="1"/>
  <c r="A112" i="1"/>
  <c r="B112" i="1"/>
  <c r="C112" i="1"/>
  <c r="D112" i="1"/>
  <c r="G112" i="1"/>
  <c r="H112" i="1"/>
  <c r="I112" i="1"/>
  <c r="J112" i="1"/>
  <c r="A113" i="1"/>
  <c r="B113" i="1"/>
  <c r="C113" i="1"/>
  <c r="D113" i="1"/>
  <c r="G113" i="1"/>
  <c r="H113" i="1"/>
  <c r="I113" i="1"/>
  <c r="J113" i="1"/>
  <c r="A114" i="1"/>
  <c r="B114" i="1"/>
  <c r="C114" i="1"/>
  <c r="D114" i="1"/>
  <c r="G114" i="1"/>
  <c r="H114" i="1"/>
  <c r="I114" i="1"/>
  <c r="J114" i="1"/>
  <c r="A115" i="1"/>
  <c r="B115" i="1"/>
  <c r="C115" i="1"/>
  <c r="D115" i="1"/>
  <c r="G115" i="1"/>
  <c r="H115" i="1"/>
  <c r="I115" i="1"/>
  <c r="J115" i="1"/>
  <c r="A116" i="1"/>
  <c r="B116" i="1"/>
  <c r="C116" i="1"/>
  <c r="D116" i="1"/>
  <c r="G116" i="1"/>
  <c r="H116" i="1"/>
  <c r="I116" i="1"/>
  <c r="J116" i="1"/>
  <c r="A117" i="1"/>
  <c r="B117" i="1"/>
  <c r="C117" i="1"/>
  <c r="D117" i="1"/>
  <c r="G117" i="1"/>
  <c r="H117" i="1"/>
  <c r="I117" i="1"/>
  <c r="J117" i="1"/>
  <c r="A118" i="1"/>
  <c r="B118" i="1"/>
  <c r="C118" i="1"/>
  <c r="D118" i="1"/>
  <c r="E118" i="1"/>
  <c r="G118" i="1"/>
  <c r="H118" i="1"/>
  <c r="I118" i="1"/>
  <c r="J118" i="1"/>
  <c r="A119" i="1"/>
  <c r="B119" i="1"/>
  <c r="C119" i="1"/>
  <c r="D119" i="1"/>
  <c r="G119" i="1"/>
  <c r="H119" i="1"/>
  <c r="I119" i="1"/>
  <c r="J119" i="1"/>
  <c r="A120" i="1"/>
  <c r="B120" i="1"/>
  <c r="C120" i="1"/>
  <c r="D120" i="1"/>
  <c r="G120" i="1"/>
  <c r="H120" i="1"/>
  <c r="I120" i="1"/>
  <c r="J120" i="1"/>
  <c r="A121" i="1"/>
  <c r="B121" i="1"/>
  <c r="C121" i="1"/>
  <c r="D121" i="1"/>
  <c r="G121" i="1"/>
  <c r="H121" i="1"/>
  <c r="I121" i="1"/>
  <c r="J121" i="1"/>
  <c r="A122" i="1"/>
  <c r="B122" i="1"/>
  <c r="C122" i="1"/>
  <c r="D122" i="1"/>
  <c r="G122" i="1"/>
  <c r="H122" i="1"/>
  <c r="I122" i="1"/>
  <c r="J122" i="1"/>
  <c r="A123" i="1"/>
  <c r="B123" i="1"/>
  <c r="C123" i="1"/>
  <c r="D123" i="1"/>
  <c r="G123" i="1"/>
  <c r="H123" i="1"/>
  <c r="I123" i="1"/>
  <c r="J123" i="1"/>
  <c r="A124" i="1"/>
  <c r="B124" i="1"/>
  <c r="C124" i="1"/>
  <c r="D124" i="1"/>
  <c r="G124" i="1"/>
  <c r="H124" i="1"/>
  <c r="I124" i="1"/>
  <c r="J124" i="1"/>
  <c r="A125" i="1"/>
  <c r="B125" i="1"/>
  <c r="C125" i="1"/>
  <c r="D125" i="1"/>
  <c r="G125" i="1"/>
  <c r="H125" i="1"/>
  <c r="I125" i="1"/>
  <c r="J125" i="1"/>
  <c r="A126" i="1"/>
  <c r="B126" i="1"/>
  <c r="C126" i="1"/>
  <c r="D126" i="1"/>
  <c r="G126" i="1"/>
  <c r="H126" i="1"/>
  <c r="I126" i="1"/>
  <c r="J126" i="1"/>
  <c r="A127" i="1"/>
  <c r="B127" i="1"/>
  <c r="C127" i="1"/>
  <c r="D127" i="1"/>
  <c r="G127" i="1"/>
  <c r="H127" i="1"/>
  <c r="I127" i="1"/>
  <c r="J127" i="1"/>
  <c r="A128" i="1"/>
  <c r="B128" i="1"/>
  <c r="C128" i="1"/>
  <c r="D128" i="1"/>
  <c r="G128" i="1"/>
  <c r="H128" i="1"/>
  <c r="I128" i="1"/>
  <c r="J128" i="1"/>
  <c r="A129" i="1"/>
  <c r="B129" i="1"/>
  <c r="C129" i="1"/>
  <c r="D129" i="1"/>
  <c r="G129" i="1"/>
  <c r="H129" i="1"/>
  <c r="I129" i="1"/>
  <c r="J129" i="1"/>
  <c r="A130" i="1"/>
  <c r="B130" i="1"/>
  <c r="C130" i="1"/>
  <c r="D130" i="1"/>
  <c r="G130" i="1"/>
  <c r="H130" i="1"/>
  <c r="I130" i="1"/>
  <c r="J130" i="1"/>
  <c r="A131" i="1"/>
  <c r="B131" i="1"/>
  <c r="C131" i="1"/>
  <c r="D131" i="1"/>
  <c r="G131" i="1"/>
  <c r="H131" i="1"/>
  <c r="I131" i="1"/>
  <c r="J131" i="1"/>
  <c r="A132" i="1"/>
  <c r="B132" i="1"/>
  <c r="C132" i="1"/>
  <c r="D132" i="1"/>
  <c r="G132" i="1"/>
  <c r="H132" i="1"/>
  <c r="I132" i="1"/>
  <c r="J132" i="1"/>
  <c r="A133" i="1"/>
  <c r="B133" i="1"/>
  <c r="C133" i="1"/>
  <c r="D133" i="1"/>
  <c r="G133" i="1"/>
  <c r="H133" i="1"/>
  <c r="I133" i="1"/>
  <c r="J133" i="1"/>
  <c r="A134" i="1"/>
  <c r="B134" i="1"/>
  <c r="C134" i="1"/>
  <c r="D134" i="1"/>
  <c r="G134" i="1"/>
  <c r="H134" i="1"/>
  <c r="I134" i="1"/>
  <c r="J134" i="1"/>
  <c r="A135" i="1"/>
  <c r="B135" i="1"/>
  <c r="C135" i="1"/>
  <c r="D135" i="1"/>
  <c r="G135" i="1"/>
  <c r="H135" i="1"/>
  <c r="I135" i="1"/>
  <c r="J135" i="1"/>
  <c r="A136" i="1"/>
  <c r="B136" i="1"/>
  <c r="C136" i="1"/>
  <c r="D136" i="1"/>
  <c r="G136" i="1"/>
  <c r="H136" i="1"/>
  <c r="I136" i="1"/>
  <c r="J136" i="1"/>
  <c r="A137" i="1"/>
  <c r="B137" i="1"/>
  <c r="C137" i="1"/>
  <c r="D137" i="1"/>
  <c r="G137" i="1"/>
  <c r="H137" i="1"/>
  <c r="I137" i="1"/>
  <c r="J137" i="1"/>
  <c r="A138" i="1"/>
  <c r="B138" i="1"/>
  <c r="C138" i="1"/>
  <c r="D138" i="1"/>
  <c r="G138" i="1"/>
  <c r="H138" i="1"/>
  <c r="I138" i="1"/>
  <c r="J138" i="1"/>
  <c r="A139" i="1"/>
  <c r="B139" i="1"/>
  <c r="C139" i="1"/>
  <c r="D139" i="1"/>
  <c r="G139" i="1"/>
  <c r="H139" i="1"/>
  <c r="I139" i="1"/>
  <c r="J139" i="1"/>
  <c r="A140" i="1"/>
  <c r="B140" i="1"/>
  <c r="C140" i="1"/>
  <c r="D140" i="1"/>
  <c r="E140" i="1"/>
  <c r="G140" i="1"/>
  <c r="H140" i="1"/>
  <c r="I140" i="1"/>
  <c r="J140" i="1"/>
  <c r="A141" i="1"/>
  <c r="B141" i="1"/>
  <c r="C141" i="1"/>
  <c r="D141" i="1"/>
  <c r="G141" i="1"/>
  <c r="H141" i="1"/>
  <c r="I141" i="1"/>
  <c r="J141" i="1"/>
  <c r="A142" i="1"/>
  <c r="B142" i="1"/>
  <c r="C142" i="1"/>
  <c r="D142" i="1"/>
  <c r="G142" i="1"/>
  <c r="H142" i="1"/>
  <c r="I142" i="1"/>
  <c r="J142" i="1"/>
  <c r="A143" i="1"/>
  <c r="B143" i="1"/>
  <c r="C143" i="1"/>
  <c r="D143" i="1"/>
  <c r="G143" i="1"/>
  <c r="H143" i="1"/>
  <c r="I143" i="1"/>
  <c r="J143" i="1"/>
  <c r="A144" i="1"/>
  <c r="B144" i="1"/>
  <c r="C144" i="1"/>
  <c r="D144" i="1"/>
  <c r="G144" i="1"/>
  <c r="H144" i="1"/>
  <c r="I144" i="1"/>
  <c r="J144" i="1"/>
  <c r="A145" i="1"/>
  <c r="B145" i="1"/>
  <c r="C145" i="1"/>
  <c r="D145" i="1"/>
  <c r="G145" i="1"/>
  <c r="H145" i="1"/>
  <c r="I145" i="1"/>
  <c r="J145" i="1"/>
  <c r="A146" i="1"/>
  <c r="B146" i="1"/>
  <c r="C146" i="1"/>
  <c r="D146" i="1"/>
  <c r="G146" i="1"/>
  <c r="H146" i="1"/>
  <c r="I146" i="1"/>
  <c r="J146" i="1"/>
  <c r="A147" i="1"/>
  <c r="B147" i="1"/>
  <c r="C147" i="1"/>
  <c r="D147" i="1"/>
  <c r="G147" i="1"/>
  <c r="H147" i="1"/>
  <c r="I147" i="1"/>
  <c r="J147" i="1"/>
  <c r="A148" i="1"/>
  <c r="B148" i="1"/>
  <c r="C148" i="1"/>
  <c r="D148" i="1"/>
  <c r="G148" i="1"/>
  <c r="H148" i="1"/>
  <c r="I148" i="1"/>
  <c r="J148" i="1"/>
  <c r="A149" i="1"/>
  <c r="B149" i="1"/>
  <c r="C149" i="1"/>
  <c r="D149" i="1"/>
  <c r="G149" i="1"/>
  <c r="H149" i="1"/>
  <c r="I149" i="1"/>
  <c r="J149" i="1"/>
  <c r="A150" i="1"/>
  <c r="B150" i="1"/>
  <c r="C150" i="1"/>
  <c r="D150" i="1"/>
  <c r="G150" i="1"/>
  <c r="H150" i="1"/>
  <c r="I150" i="1"/>
  <c r="J150" i="1"/>
  <c r="A151" i="1"/>
  <c r="B151" i="1"/>
  <c r="C151" i="1"/>
  <c r="D151" i="1"/>
  <c r="G151" i="1"/>
  <c r="H151" i="1"/>
  <c r="I151" i="1"/>
  <c r="J151" i="1"/>
  <c r="A152" i="1"/>
  <c r="B152" i="1"/>
  <c r="C152" i="1"/>
  <c r="D152" i="1"/>
  <c r="G152" i="1"/>
  <c r="H152" i="1"/>
  <c r="I152" i="1"/>
  <c r="J152" i="1"/>
  <c r="A153" i="1"/>
  <c r="B153" i="1"/>
  <c r="C153" i="1"/>
  <c r="D153" i="1"/>
  <c r="G153" i="1"/>
  <c r="H153" i="1"/>
  <c r="I153" i="1"/>
  <c r="J153" i="1"/>
  <c r="A154" i="1"/>
  <c r="B154" i="1"/>
  <c r="C154" i="1"/>
  <c r="D154" i="1"/>
  <c r="G154" i="1"/>
  <c r="H154" i="1"/>
  <c r="I154" i="1"/>
  <c r="J154" i="1"/>
  <c r="A155" i="1"/>
  <c r="B155" i="1"/>
  <c r="C155" i="1"/>
  <c r="D155" i="1"/>
  <c r="G155" i="1"/>
  <c r="H155" i="1"/>
  <c r="I155" i="1"/>
  <c r="J155" i="1"/>
  <c r="A156" i="1"/>
  <c r="B156" i="1"/>
  <c r="C156" i="1"/>
  <c r="D156" i="1"/>
  <c r="G156" i="1"/>
  <c r="H156" i="1"/>
  <c r="I156" i="1"/>
  <c r="J156" i="1"/>
  <c r="A157" i="1"/>
  <c r="B157" i="1"/>
  <c r="C157" i="1"/>
  <c r="D157" i="1"/>
  <c r="G157" i="1"/>
  <c r="H157" i="1"/>
  <c r="I157" i="1"/>
  <c r="J157" i="1"/>
  <c r="A158" i="1"/>
  <c r="B158" i="1"/>
  <c r="C158" i="1"/>
  <c r="D158" i="1"/>
  <c r="G158" i="1"/>
  <c r="H158" i="1"/>
  <c r="I158" i="1"/>
  <c r="J158" i="1"/>
  <c r="A159" i="1"/>
  <c r="B159" i="1"/>
  <c r="C159" i="1"/>
  <c r="D159" i="1"/>
  <c r="G159" i="1"/>
  <c r="H159" i="1"/>
  <c r="I159" i="1"/>
  <c r="J159" i="1"/>
  <c r="A160" i="1"/>
  <c r="B160" i="1"/>
  <c r="C160" i="1"/>
  <c r="D160" i="1"/>
  <c r="G160" i="1"/>
  <c r="H160" i="1"/>
  <c r="I160" i="1"/>
  <c r="J160" i="1"/>
  <c r="A161" i="1"/>
  <c r="B161" i="1"/>
  <c r="C161" i="1"/>
  <c r="D161" i="1"/>
  <c r="G161" i="1"/>
  <c r="H161" i="1"/>
  <c r="I161" i="1"/>
  <c r="J161" i="1"/>
  <c r="A162" i="1"/>
  <c r="B162" i="1"/>
  <c r="C162" i="1"/>
  <c r="D162" i="1"/>
  <c r="G162" i="1"/>
  <c r="H162" i="1"/>
  <c r="I162" i="1"/>
  <c r="J162" i="1"/>
  <c r="A163" i="1"/>
  <c r="B163" i="1"/>
  <c r="C163" i="1"/>
  <c r="D163" i="1"/>
  <c r="G163" i="1"/>
  <c r="H163" i="1"/>
  <c r="I163" i="1"/>
  <c r="J163" i="1"/>
  <c r="A164" i="1"/>
  <c r="B164" i="1"/>
  <c r="C164" i="1"/>
  <c r="D164" i="1"/>
  <c r="G164" i="1"/>
  <c r="H164" i="1"/>
  <c r="I164" i="1"/>
  <c r="J164" i="1"/>
  <c r="A165" i="1"/>
  <c r="B165" i="1"/>
  <c r="C165" i="1"/>
  <c r="D165" i="1"/>
  <c r="G165" i="1"/>
  <c r="H165" i="1"/>
  <c r="I165" i="1"/>
  <c r="J165" i="1"/>
  <c r="A166" i="1"/>
  <c r="B166" i="1"/>
  <c r="C166" i="1"/>
  <c r="D166" i="1"/>
  <c r="G166" i="1"/>
  <c r="H166" i="1"/>
  <c r="I166" i="1"/>
  <c r="J166" i="1"/>
  <c r="A167" i="1"/>
  <c r="B167" i="1"/>
  <c r="C167" i="1"/>
  <c r="D167" i="1"/>
  <c r="G167" i="1"/>
  <c r="H167" i="1"/>
  <c r="I167" i="1"/>
  <c r="J167" i="1"/>
  <c r="A168" i="1"/>
  <c r="B168" i="1"/>
  <c r="C168" i="1"/>
  <c r="D168" i="1"/>
  <c r="G168" i="1"/>
  <c r="H168" i="1"/>
  <c r="I168" i="1"/>
  <c r="J168" i="1"/>
  <c r="A169" i="1"/>
  <c r="B169" i="1"/>
  <c r="C169" i="1"/>
  <c r="D169" i="1"/>
  <c r="G169" i="1"/>
  <c r="H169" i="1"/>
  <c r="I169" i="1"/>
  <c r="J169" i="1"/>
  <c r="A170" i="1"/>
  <c r="B170" i="1"/>
  <c r="C170" i="1"/>
  <c r="D170" i="1"/>
  <c r="G170" i="1"/>
  <c r="I170" i="1"/>
  <c r="H170" i="1" s="1"/>
  <c r="J170" i="1"/>
  <c r="A171" i="1"/>
  <c r="B171" i="1"/>
  <c r="C171" i="1"/>
  <c r="D171" i="1"/>
  <c r="G171" i="1"/>
  <c r="H171" i="1"/>
  <c r="I171" i="1"/>
  <c r="J171" i="1"/>
  <c r="A172" i="1"/>
  <c r="B172" i="1"/>
  <c r="C172" i="1"/>
  <c r="D172" i="1"/>
  <c r="G172" i="1"/>
  <c r="H172" i="1"/>
  <c r="I172" i="1"/>
  <c r="J172" i="1"/>
  <c r="A173" i="1"/>
  <c r="C173" i="1"/>
  <c r="D173" i="1"/>
  <c r="G173" i="1"/>
  <c r="I173" i="1"/>
  <c r="H173" i="1" s="1"/>
  <c r="J173" i="1"/>
  <c r="A174" i="1"/>
  <c r="C174" i="1"/>
  <c r="D174" i="1"/>
  <c r="G174" i="1"/>
  <c r="I174" i="1"/>
  <c r="H174" i="1" s="1"/>
  <c r="J174" i="1"/>
  <c r="A175" i="1"/>
  <c r="C175" i="1"/>
  <c r="D175" i="1"/>
  <c r="G175" i="1"/>
  <c r="H175" i="1"/>
  <c r="I175" i="1"/>
  <c r="J175" i="1"/>
  <c r="A176" i="1"/>
  <c r="D176" i="1"/>
  <c r="G176" i="1"/>
  <c r="I176" i="1"/>
  <c r="H176" i="1" s="1"/>
  <c r="J176" i="1"/>
  <c r="A177" i="1"/>
  <c r="C177" i="1"/>
  <c r="D177" i="1"/>
  <c r="G177" i="1"/>
  <c r="I177" i="1"/>
  <c r="H177" i="1" s="1"/>
  <c r="J177" i="1"/>
  <c r="A178" i="1"/>
  <c r="C178" i="1"/>
  <c r="D178" i="1"/>
  <c r="G178" i="1"/>
  <c r="I178" i="1"/>
  <c r="H178" i="1" s="1"/>
  <c r="J178" i="1"/>
  <c r="A179" i="1"/>
  <c r="C179" i="1"/>
  <c r="D179" i="1"/>
  <c r="G179" i="1"/>
  <c r="H179" i="1"/>
  <c r="I179" i="1"/>
  <c r="J179" i="1"/>
  <c r="A180" i="1"/>
  <c r="C180" i="1"/>
  <c r="D180" i="1"/>
  <c r="E180" i="1"/>
  <c r="G180" i="1"/>
  <c r="H180" i="1"/>
  <c r="I180" i="1"/>
  <c r="J180" i="1"/>
  <c r="A181" i="1"/>
  <c r="C181" i="1"/>
  <c r="D181" i="1"/>
  <c r="G181" i="1"/>
  <c r="I181" i="1"/>
  <c r="H181" i="1" s="1"/>
  <c r="J181" i="1"/>
  <c r="A182" i="1"/>
  <c r="C182" i="1"/>
  <c r="D182" i="1"/>
  <c r="G182" i="1"/>
  <c r="I182" i="1"/>
  <c r="H182" i="1" s="1"/>
  <c r="J182" i="1"/>
  <c r="A183" i="1"/>
  <c r="C183" i="1"/>
  <c r="D183" i="1"/>
  <c r="E183" i="1"/>
  <c r="G183" i="1"/>
  <c r="I183" i="1"/>
  <c r="H183" i="1" s="1"/>
  <c r="J183" i="1"/>
  <c r="A184" i="1"/>
  <c r="C184" i="1"/>
  <c r="D184" i="1"/>
  <c r="G184" i="1"/>
  <c r="H184" i="1"/>
  <c r="I184" i="1"/>
  <c r="J184" i="1"/>
  <c r="A185" i="1"/>
  <c r="C185" i="1"/>
  <c r="D185" i="1"/>
  <c r="E185" i="1"/>
  <c r="G185" i="1"/>
  <c r="H185" i="1"/>
  <c r="I185" i="1"/>
  <c r="J185" i="1"/>
  <c r="A186" i="1"/>
  <c r="C186" i="1"/>
  <c r="D186" i="1"/>
  <c r="G186" i="1"/>
  <c r="I186" i="1"/>
  <c r="H186" i="1" s="1"/>
  <c r="J186" i="1"/>
  <c r="A187" i="1"/>
  <c r="C187" i="1"/>
  <c r="D187" i="1"/>
  <c r="G187" i="1"/>
  <c r="I187" i="1"/>
  <c r="H187" i="1" s="1"/>
  <c r="J187" i="1"/>
  <c r="A188" i="1"/>
  <c r="C188" i="1"/>
  <c r="D188" i="1"/>
  <c r="G188" i="1"/>
  <c r="I188" i="1"/>
  <c r="H188" i="1" s="1"/>
  <c r="J188" i="1"/>
  <c r="A189" i="1"/>
  <c r="C189" i="1"/>
  <c r="D189" i="1"/>
  <c r="E189" i="1"/>
  <c r="G189" i="1"/>
  <c r="I189" i="1"/>
  <c r="H189" i="1" s="1"/>
  <c r="J189" i="1"/>
  <c r="A190" i="1"/>
  <c r="C190" i="1"/>
  <c r="D190" i="1"/>
  <c r="G190" i="1"/>
  <c r="I190" i="1"/>
  <c r="H190" i="1" s="1"/>
  <c r="J190" i="1"/>
  <c r="A191" i="1"/>
  <c r="C191" i="1"/>
  <c r="D191" i="1"/>
  <c r="G191" i="1"/>
  <c r="H191" i="1"/>
  <c r="I191" i="1"/>
  <c r="J191" i="1"/>
  <c r="A192" i="1"/>
  <c r="C192" i="1"/>
  <c r="D192" i="1"/>
  <c r="G192" i="1"/>
  <c r="I192" i="1"/>
  <c r="H192" i="1" s="1"/>
  <c r="J192" i="1"/>
  <c r="A193" i="1"/>
  <c r="C193" i="1"/>
  <c r="D193" i="1"/>
  <c r="G193" i="1"/>
  <c r="I193" i="1"/>
  <c r="H193" i="1" s="1"/>
  <c r="J193" i="1"/>
  <c r="A194" i="1"/>
  <c r="C194" i="1"/>
  <c r="D194" i="1"/>
  <c r="G194" i="1"/>
  <c r="H194" i="1"/>
  <c r="I194" i="1"/>
  <c r="J194" i="1"/>
  <c r="A195" i="1"/>
  <c r="C195" i="1"/>
  <c r="D195" i="1"/>
  <c r="G195" i="1"/>
  <c r="I195" i="1"/>
  <c r="H195" i="1" s="1"/>
  <c r="J195" i="1"/>
  <c r="A196" i="1"/>
  <c r="C196" i="1"/>
  <c r="D196" i="1"/>
  <c r="G196" i="1"/>
  <c r="I196" i="1"/>
  <c r="H196" i="1" s="1"/>
  <c r="J196" i="1"/>
  <c r="A197" i="1"/>
  <c r="C197" i="1"/>
  <c r="D197" i="1"/>
  <c r="G197" i="1"/>
  <c r="I197" i="1"/>
  <c r="H197" i="1" s="1"/>
  <c r="J197" i="1"/>
  <c r="A198" i="1"/>
  <c r="C198" i="1"/>
  <c r="D198" i="1"/>
  <c r="G198" i="1"/>
  <c r="I198" i="1"/>
  <c r="H198" i="1" s="1"/>
  <c r="J198" i="1"/>
  <c r="A199" i="1"/>
  <c r="C199" i="1"/>
  <c r="D199" i="1"/>
  <c r="G199" i="1"/>
  <c r="H199" i="1"/>
  <c r="I199" i="1"/>
  <c r="J199" i="1"/>
  <c r="A200" i="1"/>
  <c r="C200" i="1"/>
  <c r="D200" i="1"/>
  <c r="G200" i="1"/>
  <c r="I200" i="1"/>
  <c r="H200" i="1" s="1"/>
  <c r="J200" i="1"/>
  <c r="A201" i="1"/>
  <c r="C201" i="1"/>
  <c r="D201" i="1"/>
  <c r="G201" i="1"/>
  <c r="I201" i="1"/>
  <c r="H201" i="1" s="1"/>
  <c r="J201" i="1"/>
  <c r="A202" i="1"/>
  <c r="C202" i="1"/>
  <c r="D202" i="1"/>
  <c r="G202" i="1"/>
  <c r="H202" i="1"/>
  <c r="I202" i="1"/>
  <c r="J202" i="1"/>
  <c r="A203" i="1"/>
  <c r="C203" i="1"/>
  <c r="D203" i="1"/>
  <c r="G203" i="1"/>
  <c r="I203" i="1"/>
  <c r="H203" i="1" s="1"/>
  <c r="J203" i="1"/>
  <c r="A204" i="1"/>
  <c r="C204" i="1"/>
  <c r="D204" i="1"/>
  <c r="G204" i="1"/>
  <c r="I204" i="1"/>
  <c r="H204" i="1" s="1"/>
  <c r="J204" i="1"/>
  <c r="A205" i="1"/>
  <c r="C205" i="1"/>
  <c r="D205" i="1"/>
  <c r="G205" i="1"/>
  <c r="I205" i="1"/>
  <c r="H205" i="1" s="1"/>
  <c r="J205" i="1"/>
  <c r="A206" i="1"/>
  <c r="C206" i="1"/>
  <c r="D206" i="1"/>
  <c r="G206" i="1"/>
  <c r="I206" i="1"/>
  <c r="H206" i="1" s="1"/>
  <c r="J206" i="1"/>
  <c r="A207" i="1"/>
  <c r="C207" i="1"/>
  <c r="D207" i="1"/>
  <c r="E207" i="1"/>
  <c r="G207" i="1"/>
  <c r="I207" i="1"/>
  <c r="H207" i="1" s="1"/>
  <c r="J207" i="1"/>
  <c r="A208" i="1"/>
  <c r="C208" i="1"/>
  <c r="D208" i="1"/>
  <c r="G208" i="1"/>
  <c r="H208" i="1"/>
  <c r="I208" i="1"/>
  <c r="J208" i="1"/>
  <c r="A209" i="1"/>
  <c r="C209" i="1"/>
  <c r="D209" i="1"/>
  <c r="G209" i="1"/>
  <c r="I209" i="1"/>
  <c r="H209" i="1" s="1"/>
  <c r="J209" i="1"/>
  <c r="A210" i="1"/>
  <c r="C210" i="1"/>
  <c r="D210" i="1"/>
  <c r="E210" i="1"/>
  <c r="G210" i="1"/>
  <c r="I210" i="1"/>
  <c r="H210" i="1" s="1"/>
  <c r="J210" i="1"/>
  <c r="A211" i="1"/>
  <c r="C211" i="1"/>
  <c r="D211" i="1"/>
  <c r="G211" i="1"/>
  <c r="I211" i="1"/>
  <c r="H211" i="1" s="1"/>
  <c r="J211" i="1"/>
  <c r="A212" i="1"/>
  <c r="C212" i="1"/>
  <c r="D212" i="1"/>
  <c r="E212" i="1"/>
  <c r="G212" i="1"/>
  <c r="I212" i="1"/>
  <c r="H212" i="1" s="1"/>
  <c r="J212" i="1"/>
  <c r="A213" i="1"/>
  <c r="C213" i="1"/>
  <c r="D213" i="1"/>
  <c r="G213" i="1"/>
  <c r="H213" i="1"/>
  <c r="I213" i="1"/>
  <c r="J213" i="1"/>
  <c r="A214" i="1"/>
  <c r="C214" i="1"/>
  <c r="D214" i="1"/>
  <c r="G214" i="1"/>
  <c r="I214" i="1"/>
  <c r="H214" i="1" s="1"/>
  <c r="J214" i="1"/>
  <c r="A215" i="1"/>
  <c r="C215" i="1"/>
  <c r="D215" i="1"/>
  <c r="G215" i="1"/>
  <c r="I215" i="1"/>
  <c r="H215" i="1" s="1"/>
  <c r="J215" i="1"/>
  <c r="A216" i="1"/>
  <c r="C216" i="1"/>
  <c r="D216" i="1"/>
  <c r="E216" i="1"/>
  <c r="G216" i="1"/>
  <c r="I216" i="1"/>
  <c r="H216" i="1" s="1"/>
  <c r="J216" i="1"/>
  <c r="A217" i="1"/>
  <c r="C217" i="1"/>
  <c r="D217" i="1"/>
  <c r="G217" i="1"/>
  <c r="I217" i="1"/>
  <c r="H217" i="1" s="1"/>
  <c r="J217" i="1"/>
  <c r="A218" i="1"/>
  <c r="C218" i="1"/>
  <c r="D218" i="1"/>
  <c r="G218" i="1"/>
  <c r="I218" i="1"/>
  <c r="H218" i="1" s="1"/>
  <c r="J218" i="1"/>
  <c r="A219" i="1"/>
  <c r="C219" i="1"/>
  <c r="D219" i="1"/>
  <c r="E219" i="1"/>
  <c r="G219" i="1"/>
  <c r="I219" i="1"/>
  <c r="H219" i="1" s="1"/>
  <c r="J219" i="1"/>
  <c r="A220" i="1"/>
  <c r="C220" i="1"/>
  <c r="D220" i="1"/>
  <c r="G220" i="1"/>
  <c r="H220" i="1"/>
  <c r="I220" i="1"/>
  <c r="J220" i="1"/>
  <c r="A221" i="1"/>
  <c r="C221" i="1"/>
  <c r="D221" i="1"/>
  <c r="G221" i="1"/>
  <c r="I221" i="1"/>
  <c r="H221" i="1" s="1"/>
  <c r="J221" i="1"/>
  <c r="A222" i="1"/>
  <c r="C222" i="1"/>
  <c r="D222" i="1"/>
  <c r="G222" i="1"/>
  <c r="I222" i="1"/>
  <c r="H222" i="1" s="1"/>
  <c r="J222" i="1"/>
  <c r="A223" i="1"/>
  <c r="C223" i="1"/>
  <c r="D223" i="1"/>
  <c r="G223" i="1"/>
  <c r="H223" i="1"/>
  <c r="I223" i="1"/>
  <c r="J223" i="1"/>
  <c r="A224" i="1"/>
  <c r="C224" i="1"/>
  <c r="D224" i="1"/>
  <c r="G224" i="1"/>
  <c r="I224" i="1"/>
  <c r="H224" i="1" s="1"/>
  <c r="J224" i="1"/>
  <c r="A225" i="1"/>
  <c r="C225" i="1"/>
  <c r="D225" i="1"/>
  <c r="G225" i="1"/>
  <c r="I225" i="1"/>
  <c r="H225" i="1" s="1"/>
  <c r="J225" i="1"/>
  <c r="A226" i="1"/>
  <c r="C226" i="1"/>
  <c r="D226" i="1"/>
  <c r="G226" i="1"/>
  <c r="I226" i="1"/>
  <c r="H226" i="1" s="1"/>
  <c r="J226" i="1"/>
  <c r="A227" i="1"/>
  <c r="C227" i="1"/>
  <c r="D227" i="1"/>
  <c r="G227" i="1"/>
  <c r="I227" i="1"/>
  <c r="H227" i="1" s="1"/>
  <c r="J227" i="1"/>
  <c r="A228" i="1"/>
  <c r="C228" i="1"/>
  <c r="D228" i="1"/>
  <c r="G228" i="1"/>
  <c r="H228" i="1"/>
  <c r="I228" i="1"/>
  <c r="J228" i="1"/>
</calcChain>
</file>

<file path=xl/sharedStrings.xml><?xml version="1.0" encoding="utf-8"?>
<sst xmlns="http://schemas.openxmlformats.org/spreadsheetml/2006/main" count="79" uniqueCount="18">
  <si>
    <t xml:space="preserve">The prices do not include accrued interest. </t>
  </si>
  <si>
    <t xml:space="preserve">Floating rate securities have 6-month resets on the coupon date at the prevailing 6-month market rate. </t>
  </si>
  <si>
    <t xml:space="preserve">portfolio. The Central Bank will buy Bahamas Registered Stock at the bid price and sell at the ask price. </t>
  </si>
  <si>
    <t>* The prices provided here are for Bahamas Registered Stock holdings in the Central Bank's</t>
  </si>
  <si>
    <t>FX</t>
  </si>
  <si>
    <t>Yield %</t>
  </si>
  <si>
    <t>We Sell (Ask)</t>
  </si>
  <si>
    <t>We Buy (Bid)</t>
  </si>
  <si>
    <t>Annual Coupon</t>
  </si>
  <si>
    <t>APR %</t>
  </si>
  <si>
    <t>Nominal 
Value</t>
  </si>
  <si>
    <t>Maturity Date</t>
  </si>
  <si>
    <t>Issue    Date</t>
  </si>
  <si>
    <t>Fixed Float</t>
  </si>
  <si>
    <t>ISIN</t>
  </si>
  <si>
    <t>Released:</t>
  </si>
  <si>
    <t xml:space="preserve">Price Date: </t>
  </si>
  <si>
    <t>Bahamas Registered Stock Secondary Market Prices*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</si>
</sst>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.000000_-;\-&quot;$&quot;* #,##0.000000_-;_-&quot;$&quot;* &quot;-&quot;??_-;_-@_-"/>
    <numFmt numFmtId="165" formatCode="_-&quot;$&quot;* #,##0_-;\-&quot;$&quot;* #,##0_-;_-&quot;$&quot;* &quot;-&quot;??_-;_-@_-"/>
    <numFmt numFmtId="166" formatCode="[$-C09]dd\-mmm\-yy;@"/>
    <numFmt numFmtId="167" formatCode="_-* #,##0.000000_-;\-* #,##0.0000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color indexed="23"/>
      <name val="Calibri"/>
      <family val="2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Protection="1">
      <protection locked="0"/>
    </xf>
    <xf numFmtId="0" fontId="3" fillId="0" borderId="0" xfId="0" applyFont="1"/>
    <xf numFmtId="0" fontId="4" fillId="0" borderId="0" xfId="0" applyFont="1"/>
    <xf numFmtId="43" fontId="1" fillId="0" borderId="0" xfId="1" applyFont="1" applyFill="1"/>
    <xf numFmtId="44" fontId="5" fillId="0" borderId="0" xfId="2" applyFont="1" applyFill="1"/>
    <xf numFmtId="164" fontId="5" fillId="0" borderId="0" xfId="2" applyNumberFormat="1" applyFont="1" applyFill="1"/>
    <xf numFmtId="165" fontId="1" fillId="0" borderId="0" xfId="2" applyNumberFormat="1" applyFont="1" applyFill="1" applyAlignment="1">
      <alignment horizontal="left"/>
    </xf>
    <xf numFmtId="166" fontId="0" fillId="0" borderId="0" xfId="0" applyNumberFormat="1" applyAlignment="1">
      <alignment horizontal="left"/>
    </xf>
    <xf numFmtId="166" fontId="5" fillId="0" borderId="0" xfId="0" applyNumberFormat="1" applyFont="1" applyAlignment="1">
      <alignment horizontal="left"/>
    </xf>
    <xf numFmtId="0" fontId="0" fillId="2" borderId="0" xfId="0" applyFill="1" applyAlignment="1">
      <alignment horizontal="center"/>
    </xf>
    <xf numFmtId="0" fontId="5" fillId="0" borderId="0" xfId="0" applyFont="1"/>
    <xf numFmtId="0" fontId="0" fillId="0" borderId="0" xfId="0" applyAlignment="1">
      <alignment horizontal="center"/>
    </xf>
    <xf numFmtId="167" fontId="5" fillId="0" borderId="0" xfId="1" applyNumberFormat="1" applyFont="1" applyFill="1"/>
    <xf numFmtId="0" fontId="5" fillId="0" borderId="0" xfId="0" applyFont="1" applyAlignment="1">
      <alignment horizontal="center"/>
    </xf>
    <xf numFmtId="44" fontId="1" fillId="0" borderId="0" xfId="2" applyFont="1" applyFill="1"/>
    <xf numFmtId="164" fontId="1" fillId="0" borderId="0" xfId="2" applyNumberFormat="1" applyFont="1" applyFill="1"/>
    <xf numFmtId="167" fontId="1" fillId="0" borderId="0" xfId="1" applyNumberFormat="1" applyFont="1" applyFill="1"/>
    <xf numFmtId="167" fontId="0" fillId="0" borderId="0" xfId="0" applyNumberFormat="1"/>
    <xf numFmtId="165" fontId="1" fillId="0" borderId="0" xfId="2" applyNumberFormat="1" applyFont="1" applyProtection="1">
      <protection locked="0"/>
    </xf>
    <xf numFmtId="0" fontId="2" fillId="3" borderId="0" xfId="0" applyFont="1" applyFill="1" applyAlignment="1">
      <alignment horizontal="center" wrapText="1"/>
    </xf>
    <xf numFmtId="0" fontId="2" fillId="3" borderId="0" xfId="0" applyFont="1" applyFill="1" applyAlignment="1" applyProtection="1">
      <alignment horizontal="center" wrapText="1"/>
      <protection locked="0"/>
    </xf>
    <xf numFmtId="0" fontId="2" fillId="3" borderId="0" xfId="0" applyFont="1" applyFill="1" applyAlignment="1">
      <alignment horizontal="center"/>
    </xf>
    <xf numFmtId="166" fontId="0" fillId="0" borderId="0" xfId="0" applyNumberFormat="1" applyAlignment="1" applyProtection="1">
      <alignment horizontal="left"/>
      <protection locked="0"/>
    </xf>
    <xf numFmtId="0" fontId="6" fillId="0" borderId="0" xfId="0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0</xdr:rowOff>
    </xdr:from>
    <xdr:ext cx="781050" cy="790575"/>
    <xdr:pic>
      <xdr:nvPicPr>
        <xdr:cNvPr id="2" name="Picture 4">
          <a:extLst>
            <a:ext uri="{FF2B5EF4-FFF2-40B4-BE49-F238E27FC236}">
              <a16:creationId xmlns:a16="http://schemas.microsoft.com/office/drawing/2014/main" id="{EA7AA82A-7CD9-4285-9557-D1E40FC85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7810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rmackey/AppData/Local/Microsoft/Windows/INetCache/Content.Outlook/IQAQ1TX4/Bahamas%20Registered%20Stock%20Pricing%20Model%20Floating%20Enabled%2015JUL26_RRM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emiCountModelRU"/>
      <sheetName val="Incremented Rates (2)"/>
      <sheetName val="Comparison"/>
      <sheetName val="PYHistory"/>
      <sheetName val="COMPARISON MIMICS VS MANUAL"/>
      <sheetName val="MIMICS VS MANUAL JULY 2019"/>
      <sheetName val="MIMICS VS MAN AUG SEP OCT2019"/>
      <sheetName val="MIMICS VS MANUAL NOV19"/>
      <sheetName val="Sheet3"/>
      <sheetName val="January 2020"/>
      <sheetName val="December 2019"/>
    </sheetNames>
    <sheetDataSet>
      <sheetData sheetId="0"/>
      <sheetData sheetId="1">
        <row r="1">
          <cell r="E1">
            <v>46218</v>
          </cell>
        </row>
        <row r="6">
          <cell r="A6" t="str">
            <v>BSBGR1630262</v>
          </cell>
          <cell r="D6">
            <v>46224</v>
          </cell>
          <cell r="V6">
            <v>36.299999999999997</v>
          </cell>
          <cell r="AA6">
            <v>100.00201197072298</v>
          </cell>
          <cell r="AB6">
            <v>3.5065</v>
          </cell>
        </row>
        <row r="7">
          <cell r="A7" t="str">
            <v>BSBGR1050263</v>
          </cell>
          <cell r="B7" t="str">
            <v>FX</v>
          </cell>
          <cell r="C7">
            <v>42576</v>
          </cell>
          <cell r="D7">
            <v>46228</v>
          </cell>
          <cell r="V7">
            <v>45.5</v>
          </cell>
          <cell r="AA7">
            <v>100.02832782245245</v>
          </cell>
          <cell r="AB7">
            <v>3.5065</v>
          </cell>
        </row>
        <row r="8">
          <cell r="A8" t="str">
            <v>BSBGRS910266</v>
          </cell>
          <cell r="B8" t="str">
            <v>FL</v>
          </cell>
          <cell r="C8">
            <v>40770</v>
          </cell>
          <cell r="D8">
            <v>46249</v>
          </cell>
          <cell r="V8">
            <v>43.28125</v>
          </cell>
          <cell r="AA8">
            <v>100.06878022193217</v>
          </cell>
          <cell r="AB8">
            <v>4.3251501521264677</v>
          </cell>
        </row>
        <row r="9">
          <cell r="A9" t="str">
            <v>BSBGR1460264</v>
          </cell>
          <cell r="B9" t="str">
            <v>FX</v>
          </cell>
          <cell r="C9">
            <v>44425</v>
          </cell>
          <cell r="D9">
            <v>46251</v>
          </cell>
          <cell r="V9">
            <v>40.5</v>
          </cell>
          <cell r="AA9">
            <v>100.04863610006893</v>
          </cell>
          <cell r="AB9">
            <v>3.5065</v>
          </cell>
        </row>
        <row r="10">
          <cell r="A10" t="str">
            <v>BSBGRS780263</v>
          </cell>
          <cell r="B10" t="str">
            <v>FL</v>
          </cell>
          <cell r="C10">
            <v>38982</v>
          </cell>
          <cell r="D10">
            <v>46287</v>
          </cell>
          <cell r="V10">
            <v>45.625</v>
          </cell>
          <cell r="AA10">
            <v>100.20559193117523</v>
          </cell>
          <cell r="AB10">
            <v>4.5531391133677328</v>
          </cell>
        </row>
        <row r="11">
          <cell r="A11" t="str">
            <v>BSBGR1320260</v>
          </cell>
          <cell r="C11">
            <v>43753</v>
          </cell>
          <cell r="D11">
            <v>46310</v>
          </cell>
          <cell r="V11">
            <v>40.799999999999997</v>
          </cell>
          <cell r="AA11">
            <v>100.1426749012376</v>
          </cell>
          <cell r="AB11">
            <v>3.5065</v>
          </cell>
        </row>
        <row r="12">
          <cell r="A12" t="str">
            <v>BSBGR1640261</v>
          </cell>
          <cell r="C12">
            <v>45215</v>
          </cell>
          <cell r="D12">
            <v>46311</v>
          </cell>
          <cell r="V12">
            <v>36.299999999999997</v>
          </cell>
          <cell r="AA12">
            <v>100.03105672005005</v>
          </cell>
          <cell r="AB12">
            <v>3.5065</v>
          </cell>
        </row>
        <row r="14">
          <cell r="A14" t="str">
            <v>BSBGRS920265</v>
          </cell>
          <cell r="B14" t="str">
            <v>FL</v>
          </cell>
          <cell r="C14">
            <v>40857</v>
          </cell>
          <cell r="D14">
            <v>46336</v>
          </cell>
          <cell r="V14">
            <v>43.28125</v>
          </cell>
          <cell r="AA14">
            <v>100.30231499718585</v>
          </cell>
          <cell r="AB14">
            <v>4.3150798664232557</v>
          </cell>
        </row>
        <row r="15">
          <cell r="A15" t="str">
            <v>BSBGR1480262</v>
          </cell>
          <cell r="B15" t="str">
            <v>FX</v>
          </cell>
          <cell r="C15">
            <v>44516</v>
          </cell>
          <cell r="D15">
            <v>46342</v>
          </cell>
          <cell r="V15">
            <v>40.5</v>
          </cell>
          <cell r="AA15">
            <v>100.1819646100879</v>
          </cell>
          <cell r="AB15">
            <v>3.5065</v>
          </cell>
        </row>
        <row r="16">
          <cell r="A16" t="str">
            <v>BSBGRS900267</v>
          </cell>
          <cell r="B16" t="str">
            <v>FL</v>
          </cell>
          <cell r="C16">
            <v>40522</v>
          </cell>
          <cell r="D16">
            <v>46366</v>
          </cell>
          <cell r="V16">
            <v>43.645829999999997</v>
          </cell>
          <cell r="AA16">
            <v>100.3932141525307</v>
          </cell>
          <cell r="AB16">
            <v>4.347488061661962</v>
          </cell>
        </row>
        <row r="17">
          <cell r="A17" t="str">
            <v>BSBGR1340276</v>
          </cell>
          <cell r="B17" t="str">
            <v>FX</v>
          </cell>
          <cell r="C17">
            <v>43847</v>
          </cell>
          <cell r="D17">
            <v>46404</v>
          </cell>
          <cell r="V17">
            <v>41.5</v>
          </cell>
          <cell r="AA17">
            <v>100.38590124815855</v>
          </cell>
          <cell r="AB17">
            <v>3.3797999999999999</v>
          </cell>
        </row>
        <row r="18">
          <cell r="A18" t="str">
            <v>BSBGR1680275</v>
          </cell>
          <cell r="B18" t="str">
            <v>FX</v>
          </cell>
          <cell r="C18">
            <v>45309</v>
          </cell>
          <cell r="D18">
            <v>46405</v>
          </cell>
          <cell r="V18">
            <v>36.4</v>
          </cell>
          <cell r="AA18">
            <v>100.13106560639923</v>
          </cell>
          <cell r="AB18">
            <v>3.3797999999999999</v>
          </cell>
        </row>
        <row r="19">
          <cell r="A19" t="str">
            <v>BSBGR1700271</v>
          </cell>
          <cell r="B19" t="str">
            <v>FX</v>
          </cell>
          <cell r="C19">
            <v>45337</v>
          </cell>
          <cell r="D19">
            <v>46433</v>
          </cell>
          <cell r="V19">
            <v>36.4</v>
          </cell>
          <cell r="AA19">
            <v>100.15049740564538</v>
          </cell>
          <cell r="AB19">
            <v>3.3797999999999999</v>
          </cell>
        </row>
        <row r="20">
          <cell r="A20" t="str">
            <v>BSBGR1500275</v>
          </cell>
          <cell r="B20" t="str">
            <v>FX</v>
          </cell>
          <cell r="C20">
            <v>44635</v>
          </cell>
          <cell r="D20">
            <v>46461</v>
          </cell>
          <cell r="V20">
            <v>40.5</v>
          </cell>
          <cell r="AA20">
            <v>100.43756000276862</v>
          </cell>
          <cell r="AB20">
            <v>3.3797999999999999</v>
          </cell>
        </row>
        <row r="21">
          <cell r="A21" t="str">
            <v>BSBGRS790270</v>
          </cell>
          <cell r="B21" t="str">
            <v>FL</v>
          </cell>
          <cell r="C21">
            <v>39169</v>
          </cell>
          <cell r="D21">
            <v>46474</v>
          </cell>
          <cell r="V21">
            <v>45.625</v>
          </cell>
          <cell r="AA21">
            <v>100.2234065267197</v>
          </cell>
          <cell r="AB21">
            <v>4.5523297981132096</v>
          </cell>
        </row>
        <row r="22">
          <cell r="A22" t="str">
            <v>BSBGR1720279</v>
          </cell>
          <cell r="B22" t="str">
            <v>FX</v>
          </cell>
          <cell r="C22">
            <v>45398</v>
          </cell>
          <cell r="D22">
            <v>46493</v>
          </cell>
          <cell r="V22">
            <v>36.4</v>
          </cell>
          <cell r="AA22">
            <v>100.19196912215844</v>
          </cell>
          <cell r="AB22">
            <v>3.3797999999999999</v>
          </cell>
        </row>
        <row r="23">
          <cell r="A23" t="str">
            <v>BSBGR1360274</v>
          </cell>
          <cell r="B23" t="str">
            <v>FX</v>
          </cell>
          <cell r="C23">
            <v>43942</v>
          </cell>
          <cell r="D23">
            <v>46498</v>
          </cell>
          <cell r="V23">
            <v>40.5</v>
          </cell>
          <cell r="AA23">
            <v>100.50333203804138</v>
          </cell>
          <cell r="AB23">
            <v>3.3797999999999999</v>
          </cell>
        </row>
        <row r="24">
          <cell r="A24" t="str">
            <v>BSBGRS800277</v>
          </cell>
          <cell r="B24" t="str">
            <v>FL</v>
          </cell>
          <cell r="C24">
            <v>39211</v>
          </cell>
          <cell r="D24">
            <v>46516</v>
          </cell>
          <cell r="V24">
            <v>45.625</v>
          </cell>
          <cell r="AA24">
            <v>100.37386860917812</v>
          </cell>
          <cell r="AB24">
            <v>4.5455057807573711</v>
          </cell>
        </row>
        <row r="25">
          <cell r="A25" t="str">
            <v>BSBGR1740277</v>
          </cell>
          <cell r="B25" t="str">
            <v>FX</v>
          </cell>
          <cell r="C25">
            <v>45443</v>
          </cell>
          <cell r="D25">
            <v>46538</v>
          </cell>
          <cell r="V25">
            <v>36.4</v>
          </cell>
          <cell r="AA25">
            <v>99.952979525551427</v>
          </cell>
          <cell r="AB25">
            <v>3.6949999999999998</v>
          </cell>
        </row>
        <row r="26">
          <cell r="A26" t="str">
            <v>BSBGR1380272</v>
          </cell>
          <cell r="B26" t="str">
            <v>FX</v>
          </cell>
          <cell r="C26">
            <v>43997</v>
          </cell>
          <cell r="D26">
            <v>46553</v>
          </cell>
          <cell r="V26">
            <v>42.5</v>
          </cell>
          <cell r="AA26">
            <v>100.49634904488002</v>
          </cell>
          <cell r="AB26">
            <v>3.6949999999999998</v>
          </cell>
        </row>
        <row r="27">
          <cell r="A27" t="str">
            <v>BSBGR1530272</v>
          </cell>
          <cell r="B27" t="str">
            <v>FX</v>
          </cell>
          <cell r="C27">
            <v>44727</v>
          </cell>
          <cell r="D27">
            <v>46553</v>
          </cell>
          <cell r="V27">
            <v>40.5</v>
          </cell>
          <cell r="AA27">
            <v>100.31748452420254</v>
          </cell>
          <cell r="AB27">
            <v>3.6949999999999998</v>
          </cell>
        </row>
        <row r="28">
          <cell r="A28" t="str">
            <v>BSBGR1170277</v>
          </cell>
          <cell r="B28" t="str">
            <v>FX</v>
          </cell>
          <cell r="C28">
            <v>42930</v>
          </cell>
          <cell r="D28">
            <v>46582</v>
          </cell>
          <cell r="V28">
            <v>48</v>
          </cell>
          <cell r="AA28">
            <v>101.07222290223532</v>
          </cell>
          <cell r="AB28">
            <v>3.6949999999999998</v>
          </cell>
        </row>
        <row r="29">
          <cell r="A29" t="str">
            <v>BSBGRS940271</v>
          </cell>
          <cell r="B29" t="str">
            <v>FX</v>
          </cell>
          <cell r="C29">
            <v>41106</v>
          </cell>
          <cell r="D29">
            <v>46584</v>
          </cell>
          <cell r="V29">
            <v>42.5</v>
          </cell>
          <cell r="AA29">
            <v>100.5414423080417</v>
          </cell>
          <cell r="AB29">
            <v>3.6949999999999998</v>
          </cell>
        </row>
        <row r="30">
          <cell r="A30" t="str">
            <v>BSBGRS810276</v>
          </cell>
          <cell r="B30" t="str">
            <v>FL</v>
          </cell>
          <cell r="C30">
            <v>39289</v>
          </cell>
          <cell r="D30">
            <v>46594</v>
          </cell>
          <cell r="V30">
            <v>45.625</v>
          </cell>
          <cell r="AA30">
            <v>100.0385881931967</v>
          </cell>
          <cell r="AB30">
            <v>4.5607400928017903</v>
          </cell>
        </row>
        <row r="31">
          <cell r="A31" t="str">
            <v>BSBGRS980277</v>
          </cell>
          <cell r="B31" t="str">
            <v>FL</v>
          </cell>
          <cell r="C31">
            <v>41481</v>
          </cell>
          <cell r="D31">
            <v>46594</v>
          </cell>
          <cell r="V31">
            <v>42.890629999999994</v>
          </cell>
          <cell r="AA31">
            <v>100.03041828240836</v>
          </cell>
          <cell r="AB31">
            <v>4.2877587374382564</v>
          </cell>
        </row>
        <row r="32">
          <cell r="A32" t="str">
            <v>BSBGR1760275</v>
          </cell>
          <cell r="B32" t="str">
            <v>FX</v>
          </cell>
          <cell r="C32">
            <v>45499</v>
          </cell>
          <cell r="D32">
            <v>46594</v>
          </cell>
          <cell r="V32">
            <v>36.700000000000003</v>
          </cell>
          <cell r="AA32">
            <v>99.974956818218601</v>
          </cell>
          <cell r="AB32">
            <v>3.6949999999999998</v>
          </cell>
        </row>
        <row r="33">
          <cell r="A33" t="str">
            <v>BSBGR1770274</v>
          </cell>
          <cell r="B33" t="str">
            <v>FX</v>
          </cell>
          <cell r="C33">
            <v>45520</v>
          </cell>
          <cell r="D33">
            <v>46615</v>
          </cell>
          <cell r="V33">
            <v>36.700000000000003</v>
          </cell>
          <cell r="AA33">
            <v>99.973585785234675</v>
          </cell>
          <cell r="AB33">
            <v>3.6949999999999998</v>
          </cell>
        </row>
        <row r="34">
          <cell r="A34" t="str">
            <v>BSBGR1830276</v>
          </cell>
          <cell r="B34" t="str">
            <v>FX</v>
          </cell>
          <cell r="C34">
            <v>45912</v>
          </cell>
          <cell r="D34">
            <v>46640</v>
          </cell>
          <cell r="V34">
            <v>36.700000000000003</v>
          </cell>
          <cell r="AA34">
            <v>99.971957364267325</v>
          </cell>
          <cell r="AB34">
            <v>3.6949999999999998</v>
          </cell>
        </row>
        <row r="35">
          <cell r="A35" t="str">
            <v>BSBGR1550270</v>
          </cell>
          <cell r="B35" t="str">
            <v>FX</v>
          </cell>
          <cell r="C35">
            <v>44818</v>
          </cell>
          <cell r="D35">
            <v>46644</v>
          </cell>
          <cell r="V35">
            <v>40.300000000000004</v>
          </cell>
          <cell r="AA35">
            <v>100.37925757808985</v>
          </cell>
          <cell r="AB35">
            <v>3.6949999999999998</v>
          </cell>
        </row>
        <row r="36">
          <cell r="A36" t="str">
            <v>BSBGR1391279</v>
          </cell>
          <cell r="B36" t="str">
            <v>FX</v>
          </cell>
          <cell r="C36">
            <v>44089</v>
          </cell>
          <cell r="D36">
            <v>46645</v>
          </cell>
          <cell r="V36">
            <v>42.5</v>
          </cell>
          <cell r="AA36">
            <v>100.62976582991827</v>
          </cell>
          <cell r="AB36">
            <v>3.6949999999999998</v>
          </cell>
        </row>
        <row r="37">
          <cell r="A37" t="str">
            <v>BSBGR1780273</v>
          </cell>
          <cell r="B37" t="str">
            <v>FX</v>
          </cell>
          <cell r="C37">
            <v>45551</v>
          </cell>
          <cell r="D37">
            <v>46646</v>
          </cell>
          <cell r="V37">
            <v>36.700000000000003</v>
          </cell>
          <cell r="AA37">
            <v>99.971567150504413</v>
          </cell>
          <cell r="AB37">
            <v>3.6949999999999998</v>
          </cell>
        </row>
        <row r="38">
          <cell r="A38" t="str">
            <v>BSBGRS950270</v>
          </cell>
          <cell r="B38" t="str">
            <v>FL</v>
          </cell>
          <cell r="C38">
            <v>41177</v>
          </cell>
          <cell r="D38">
            <v>46655</v>
          </cell>
          <cell r="V38">
            <v>42.929690000000001</v>
          </cell>
          <cell r="AA38">
            <v>100.16196570089629</v>
          </cell>
          <cell r="AB38">
            <v>4.286027106156908</v>
          </cell>
        </row>
        <row r="39">
          <cell r="A39" t="str">
            <v>BSBGRS820275</v>
          </cell>
          <cell r="B39" t="str">
            <v>FL</v>
          </cell>
          <cell r="C39">
            <v>39363</v>
          </cell>
          <cell r="D39">
            <v>46668</v>
          </cell>
          <cell r="V39">
            <v>45.625</v>
          </cell>
          <cell r="AA39">
            <v>100.25307519180106</v>
          </cell>
          <cell r="AB39">
            <v>4.5509825920762701</v>
          </cell>
        </row>
        <row r="40">
          <cell r="A40" t="str">
            <v>BSBGR1180276</v>
          </cell>
          <cell r="B40" t="str">
            <v>FX</v>
          </cell>
          <cell r="C40">
            <v>43021</v>
          </cell>
          <cell r="D40">
            <v>46673</v>
          </cell>
          <cell r="V40">
            <v>48.2</v>
          </cell>
          <cell r="AA40">
            <v>101.35836586220248</v>
          </cell>
          <cell r="AB40">
            <v>3.6949999999999998</v>
          </cell>
        </row>
        <row r="41">
          <cell r="A41" t="str">
            <v>BSBGR1790272</v>
          </cell>
          <cell r="B41" t="str">
            <v>FX</v>
          </cell>
          <cell r="C41">
            <v>45587</v>
          </cell>
          <cell r="D41">
            <v>46682</v>
          </cell>
          <cell r="V41">
            <v>37</v>
          </cell>
          <cell r="AA41">
            <v>100.00615384132144</v>
          </cell>
          <cell r="AB41">
            <v>3.6949999999999998</v>
          </cell>
        </row>
        <row r="42">
          <cell r="A42" t="str">
            <v>BSBGR1411275</v>
          </cell>
          <cell r="B42" t="str">
            <v>FX</v>
          </cell>
          <cell r="C42">
            <v>44152</v>
          </cell>
          <cell r="D42">
            <v>46708</v>
          </cell>
          <cell r="V42">
            <v>46</v>
          </cell>
          <cell r="AA42">
            <v>101.17473837522348</v>
          </cell>
          <cell r="AB42">
            <v>3.6949999999999998</v>
          </cell>
        </row>
        <row r="43">
          <cell r="A43" t="str">
            <v>BSBGRS830274</v>
          </cell>
          <cell r="B43" t="str">
            <v>FL</v>
          </cell>
          <cell r="C43">
            <v>39414</v>
          </cell>
          <cell r="D43">
            <v>46719</v>
          </cell>
          <cell r="V43">
            <v>45.625</v>
          </cell>
          <cell r="AA43">
            <v>100.43420409484881</v>
          </cell>
          <cell r="AB43">
            <v>4.5427750845630559</v>
          </cell>
        </row>
        <row r="44">
          <cell r="A44" t="str">
            <v>BSBGRS900275</v>
          </cell>
          <cell r="B44" t="str">
            <v>FL</v>
          </cell>
          <cell r="C44">
            <v>40522</v>
          </cell>
          <cell r="D44">
            <v>46731</v>
          </cell>
          <cell r="V44">
            <v>43.75</v>
          </cell>
          <cell r="AA44">
            <v>100.39737440293815</v>
          </cell>
          <cell r="AB44">
            <v>4.357683680492709</v>
          </cell>
        </row>
        <row r="45">
          <cell r="A45" t="str">
            <v>BSBGR1570278</v>
          </cell>
          <cell r="B45" t="str">
            <v>FX</v>
          </cell>
          <cell r="C45">
            <v>44909</v>
          </cell>
          <cell r="D45">
            <v>46735</v>
          </cell>
          <cell r="V45">
            <v>40.300000000000004</v>
          </cell>
          <cell r="AA45">
            <v>100.45819325052925</v>
          </cell>
          <cell r="AB45">
            <v>3.6949999999999998</v>
          </cell>
        </row>
        <row r="46">
          <cell r="A46" t="str">
            <v>BSBGR1200272</v>
          </cell>
          <cell r="B46" t="str">
            <v>FX</v>
          </cell>
          <cell r="C46">
            <v>43084</v>
          </cell>
          <cell r="D46">
            <v>46736</v>
          </cell>
          <cell r="V46">
            <v>48.2</v>
          </cell>
          <cell r="AA46">
            <v>101.54160825116381</v>
          </cell>
          <cell r="AB46">
            <v>3.6949999999999998</v>
          </cell>
        </row>
        <row r="47">
          <cell r="A47" t="str">
            <v>BSBGRS850280</v>
          </cell>
          <cell r="B47" t="str">
            <v>FL</v>
          </cell>
          <cell r="C47">
            <v>39832</v>
          </cell>
          <cell r="D47">
            <v>46771</v>
          </cell>
          <cell r="V47">
            <v>45</v>
          </cell>
          <cell r="AA47">
            <v>100.0133571660681</v>
          </cell>
          <cell r="AB47">
            <v>4.4993990078024613</v>
          </cell>
        </row>
        <row r="48">
          <cell r="A48" t="str">
            <v>BSBGR1420284</v>
          </cell>
          <cell r="B48" t="str">
            <v>FX</v>
          </cell>
          <cell r="C48">
            <v>44242</v>
          </cell>
          <cell r="D48">
            <v>46798</v>
          </cell>
          <cell r="V48">
            <v>46.5</v>
          </cell>
          <cell r="AA48">
            <v>101.12713248548303</v>
          </cell>
          <cell r="AB48">
            <v>3.9115000000000002</v>
          </cell>
        </row>
        <row r="49">
          <cell r="A49" t="str">
            <v>BSBGR1210289</v>
          </cell>
          <cell r="B49" t="str">
            <v>FX</v>
          </cell>
          <cell r="C49">
            <v>43154</v>
          </cell>
          <cell r="D49">
            <v>46806</v>
          </cell>
          <cell r="V49">
            <v>48.3</v>
          </cell>
          <cell r="AA49">
            <v>101.4205957081314</v>
          </cell>
          <cell r="AB49">
            <v>3.9115000000000002</v>
          </cell>
        </row>
        <row r="50">
          <cell r="A50" t="str">
            <v>BSBGR1600281</v>
          </cell>
          <cell r="B50" t="str">
            <v>FX</v>
          </cell>
          <cell r="C50">
            <v>45037</v>
          </cell>
          <cell r="D50">
            <v>46864</v>
          </cell>
          <cell r="V50">
            <v>40.5</v>
          </cell>
          <cell r="AA50">
            <v>100.23462497118531</v>
          </cell>
          <cell r="AB50">
            <v>3.9115000000000002</v>
          </cell>
        </row>
        <row r="51">
          <cell r="A51" t="str">
            <v>BSBGRS870288</v>
          </cell>
          <cell r="B51" t="str">
            <v>FL</v>
          </cell>
          <cell r="C51">
            <v>40294</v>
          </cell>
          <cell r="D51">
            <v>46869</v>
          </cell>
          <cell r="V51">
            <v>43.333300000000001</v>
          </cell>
          <cell r="AA51">
            <v>100.26551629021043</v>
          </cell>
          <cell r="AB51">
            <v>4.3218547715423181</v>
          </cell>
        </row>
        <row r="52">
          <cell r="A52" t="str">
            <v>BSBGR1450281</v>
          </cell>
          <cell r="B52" t="str">
            <v>FX</v>
          </cell>
          <cell r="C52">
            <v>44333</v>
          </cell>
          <cell r="D52">
            <v>46890</v>
          </cell>
          <cell r="V52">
            <v>47</v>
          </cell>
          <cell r="AA52">
            <v>101.38762049054006</v>
          </cell>
          <cell r="AB52">
            <v>3.9115000000000002</v>
          </cell>
        </row>
        <row r="53">
          <cell r="A53" t="str">
            <v>BSBGR1242282</v>
          </cell>
          <cell r="B53" t="str">
            <v>FX</v>
          </cell>
          <cell r="C53">
            <v>43294</v>
          </cell>
          <cell r="D53">
            <v>46947</v>
          </cell>
          <cell r="V53">
            <v>46.6</v>
          </cell>
          <cell r="AA53">
            <v>101.42469444172055</v>
          </cell>
          <cell r="AB53">
            <v>3.9115000000000002</v>
          </cell>
        </row>
        <row r="54">
          <cell r="A54" t="str">
            <v>BSBGR1630288</v>
          </cell>
          <cell r="B54" t="str">
            <v>FX</v>
          </cell>
          <cell r="C54">
            <v>45128</v>
          </cell>
          <cell r="D54">
            <v>46955</v>
          </cell>
          <cell r="V54">
            <v>40.9</v>
          </cell>
          <cell r="AA54">
            <v>100.34334136459127</v>
          </cell>
          <cell r="AB54">
            <v>3.9115000000000002</v>
          </cell>
        </row>
        <row r="55">
          <cell r="A55" t="str">
            <v>BSBGRS880287</v>
          </cell>
          <cell r="B55" t="str">
            <v>FL</v>
          </cell>
          <cell r="C55">
            <v>40385</v>
          </cell>
          <cell r="D55">
            <v>46960</v>
          </cell>
          <cell r="V55">
            <v>43.333329999999997</v>
          </cell>
          <cell r="AA55">
            <v>100.03174100738926</v>
          </cell>
          <cell r="AB55">
            <v>4.3319579928933756</v>
          </cell>
        </row>
        <row r="56">
          <cell r="A56" t="str">
            <v>BSBGRS910282</v>
          </cell>
          <cell r="B56" t="str">
            <v>FL</v>
          </cell>
          <cell r="C56">
            <v>40770</v>
          </cell>
          <cell r="D56">
            <v>46980</v>
          </cell>
          <cell r="V56">
            <v>43.4375</v>
          </cell>
          <cell r="AA56">
            <v>100.07009382433729</v>
          </cell>
          <cell r="AB56">
            <v>4.3407074321575081</v>
          </cell>
        </row>
        <row r="57">
          <cell r="A57" t="str">
            <v>BSBGR1460280</v>
          </cell>
          <cell r="B57" t="str">
            <v>FX</v>
          </cell>
          <cell r="C57">
            <v>44425</v>
          </cell>
          <cell r="D57">
            <v>46982</v>
          </cell>
          <cell r="V57">
            <v>47</v>
          </cell>
          <cell r="AA57">
            <v>101.57000667591464</v>
          </cell>
          <cell r="AB57">
            <v>3.9115000000000002</v>
          </cell>
        </row>
        <row r="58">
          <cell r="A58" t="str">
            <v>BSBGRS860289</v>
          </cell>
          <cell r="B58" t="str">
            <v>FL</v>
          </cell>
          <cell r="C58">
            <v>40052</v>
          </cell>
          <cell r="D58">
            <v>46992</v>
          </cell>
          <cell r="V58">
            <v>43.75</v>
          </cell>
          <cell r="AA58">
            <v>100.10081345891504</v>
          </cell>
          <cell r="AB58">
            <v>4.3705938531615001</v>
          </cell>
        </row>
        <row r="59">
          <cell r="A59" t="str">
            <v>BSBGR1830284</v>
          </cell>
          <cell r="B59" t="str">
            <v>FX</v>
          </cell>
          <cell r="C59">
            <v>45912</v>
          </cell>
          <cell r="D59">
            <v>47008</v>
          </cell>
          <cell r="V59">
            <v>40.300000000000004</v>
          </cell>
          <cell r="AA59">
            <v>100.24364692097345</v>
          </cell>
          <cell r="AB59">
            <v>3.9115000000000002</v>
          </cell>
        </row>
        <row r="60">
          <cell r="A60" t="str">
            <v>BSBGRS840281</v>
          </cell>
          <cell r="B60" t="str">
            <v>FL</v>
          </cell>
          <cell r="C60">
            <v>39713</v>
          </cell>
          <cell r="D60">
            <v>47018</v>
          </cell>
          <cell r="V60">
            <v>45.3125</v>
          </cell>
          <cell r="AA60">
            <v>100.19975390496057</v>
          </cell>
          <cell r="AB60">
            <v>4.5222166955598402</v>
          </cell>
        </row>
        <row r="61">
          <cell r="A61" t="str">
            <v>BSBGRS820283</v>
          </cell>
          <cell r="B61" t="str">
            <v>FL</v>
          </cell>
          <cell r="C61">
            <v>39363</v>
          </cell>
          <cell r="D61">
            <v>47034</v>
          </cell>
          <cell r="V61">
            <v>45.9375</v>
          </cell>
          <cell r="AA61">
            <v>100.26026156140014</v>
          </cell>
          <cell r="AB61">
            <v>4.5818252700116417</v>
          </cell>
        </row>
        <row r="62">
          <cell r="A62" t="str">
            <v>BSBGR1251283</v>
          </cell>
          <cell r="B62" t="str">
            <v>FX</v>
          </cell>
          <cell r="C62">
            <v>43388</v>
          </cell>
          <cell r="D62">
            <v>47041</v>
          </cell>
          <cell r="V62">
            <v>45.7</v>
          </cell>
          <cell r="AA62">
            <v>101.40806089130646</v>
          </cell>
          <cell r="AB62">
            <v>3.9115000000000002</v>
          </cell>
        </row>
        <row r="63">
          <cell r="A63" t="str">
            <v>BSBGR1640287</v>
          </cell>
          <cell r="B63" t="str">
            <v>FX</v>
          </cell>
          <cell r="C63">
            <v>45215</v>
          </cell>
          <cell r="D63">
            <v>47042</v>
          </cell>
          <cell r="V63">
            <v>40.9</v>
          </cell>
          <cell r="AA63">
            <v>100.38212772051523</v>
          </cell>
          <cell r="AB63">
            <v>3.9115000000000002</v>
          </cell>
        </row>
        <row r="65">
          <cell r="A65" t="str">
            <v>BSBGRS920281</v>
          </cell>
          <cell r="B65" t="str">
            <v>FL</v>
          </cell>
          <cell r="C65">
            <v>40857</v>
          </cell>
          <cell r="D65">
            <v>47067</v>
          </cell>
          <cell r="V65">
            <v>43.4375</v>
          </cell>
          <cell r="AA65">
            <v>100.3072971164539</v>
          </cell>
          <cell r="AB65">
            <v>4.3304426745314757</v>
          </cell>
        </row>
        <row r="66">
          <cell r="A66" t="str">
            <v>BSBGR1480288</v>
          </cell>
          <cell r="B66" t="str">
            <v>FX</v>
          </cell>
          <cell r="C66">
            <v>44516</v>
          </cell>
          <cell r="D66">
            <v>47073</v>
          </cell>
          <cell r="V66">
            <v>47</v>
          </cell>
          <cell r="AA66">
            <v>101.74866698583745</v>
          </cell>
          <cell r="AB66">
            <v>3.9115000000000002</v>
          </cell>
        </row>
        <row r="67">
          <cell r="A67" t="str">
            <v>BSBGRS900283</v>
          </cell>
          <cell r="B67" t="str">
            <v>FL</v>
          </cell>
          <cell r="C67">
            <v>40522</v>
          </cell>
          <cell r="D67">
            <v>47097</v>
          </cell>
          <cell r="V67">
            <v>43.854170000000003</v>
          </cell>
          <cell r="AA67">
            <v>100.40153465334561</v>
          </cell>
          <cell r="AB67">
            <v>4.3678784543896096</v>
          </cell>
        </row>
        <row r="68">
          <cell r="A68" t="str">
            <v>BSBGR1270291</v>
          </cell>
          <cell r="B68" t="str">
            <v>FX</v>
          </cell>
          <cell r="C68">
            <v>43480</v>
          </cell>
          <cell r="D68">
            <v>47133</v>
          </cell>
          <cell r="V68">
            <v>45</v>
          </cell>
          <cell r="AA68">
            <v>100.87735413904279</v>
          </cell>
          <cell r="AB68">
            <v>4.1280000000000001</v>
          </cell>
        </row>
        <row r="69">
          <cell r="A69" t="str">
            <v>BSBGR1680291</v>
          </cell>
          <cell r="B69" t="str">
            <v>FX</v>
          </cell>
          <cell r="C69">
            <v>45309</v>
          </cell>
          <cell r="D69">
            <v>47136</v>
          </cell>
          <cell r="V69">
            <v>41</v>
          </cell>
          <cell r="AA69">
            <v>99.93375700963756</v>
          </cell>
          <cell r="AB69">
            <v>4.1280000000000001</v>
          </cell>
        </row>
        <row r="70">
          <cell r="A70" t="str">
            <v>BSBGRS850298</v>
          </cell>
          <cell r="B70" t="str">
            <v>FL</v>
          </cell>
          <cell r="C70">
            <v>39832</v>
          </cell>
          <cell r="D70">
            <v>47137</v>
          </cell>
          <cell r="V70">
            <v>45.3125</v>
          </cell>
          <cell r="AA70">
            <v>100.01369680108814</v>
          </cell>
          <cell r="AB70">
            <v>4.530629448696371</v>
          </cell>
        </row>
        <row r="71">
          <cell r="A71" t="str">
            <v>BSBGR1700297</v>
          </cell>
          <cell r="B71" t="str">
            <v>FX</v>
          </cell>
          <cell r="C71">
            <v>45337</v>
          </cell>
          <cell r="D71">
            <v>47164</v>
          </cell>
          <cell r="V71">
            <v>41</v>
          </cell>
          <cell r="AA71">
            <v>99.931841569528473</v>
          </cell>
          <cell r="AB71">
            <v>4.1280000000000001</v>
          </cell>
        </row>
        <row r="72">
          <cell r="A72" t="str">
            <v>BSBGR1500291</v>
          </cell>
          <cell r="B72" t="str">
            <v>FX</v>
          </cell>
          <cell r="C72">
            <v>44635</v>
          </cell>
          <cell r="D72">
            <v>47192</v>
          </cell>
          <cell r="V72">
            <v>47</v>
          </cell>
          <cell r="AA72">
            <v>101.43138661244211</v>
          </cell>
          <cell r="AB72">
            <v>4.1280000000000001</v>
          </cell>
        </row>
        <row r="73">
          <cell r="A73" t="str">
            <v>BSBGR1290299</v>
          </cell>
          <cell r="B73" t="str">
            <v>FX</v>
          </cell>
          <cell r="C73">
            <v>43570</v>
          </cell>
          <cell r="D73">
            <v>47223</v>
          </cell>
          <cell r="V73">
            <v>45.9</v>
          </cell>
          <cell r="AA73">
            <v>101.19088643862491</v>
          </cell>
          <cell r="AB73">
            <v>4.1280000000000001</v>
          </cell>
        </row>
        <row r="74">
          <cell r="A74" t="str">
            <v>BSBGR1720295</v>
          </cell>
          <cell r="B74" t="str">
            <v>FX</v>
          </cell>
          <cell r="C74">
            <v>45398</v>
          </cell>
          <cell r="D74">
            <v>47224</v>
          </cell>
          <cell r="V74">
            <v>41</v>
          </cell>
          <cell r="AA74">
            <v>99.927757216329553</v>
          </cell>
          <cell r="AB74">
            <v>4.1280000000000001</v>
          </cell>
        </row>
        <row r="75">
          <cell r="A75" t="str">
            <v>BSBGRS870296</v>
          </cell>
          <cell r="B75" t="str">
            <v>FL</v>
          </cell>
          <cell r="C75">
            <v>40294</v>
          </cell>
          <cell r="D75">
            <v>47234</v>
          </cell>
          <cell r="V75">
            <v>43.4375</v>
          </cell>
          <cell r="AA75">
            <v>100.26841841197728</v>
          </cell>
          <cell r="AB75">
            <v>4.3321217874930893</v>
          </cell>
        </row>
        <row r="76">
          <cell r="A76" t="str">
            <v>BSBGR1740293</v>
          </cell>
          <cell r="B76" t="str">
            <v>FX</v>
          </cell>
          <cell r="C76">
            <v>45443</v>
          </cell>
          <cell r="D76">
            <v>47269</v>
          </cell>
          <cell r="V76">
            <v>41</v>
          </cell>
          <cell r="AA76">
            <v>99.924711904216451</v>
          </cell>
          <cell r="AB76">
            <v>4.1280000000000001</v>
          </cell>
        </row>
        <row r="77">
          <cell r="A77" t="str">
            <v>BSBGR1530298</v>
          </cell>
          <cell r="B77" t="str">
            <v>FX</v>
          </cell>
          <cell r="C77">
            <v>44727</v>
          </cell>
          <cell r="D77">
            <v>47284</v>
          </cell>
          <cell r="V77">
            <v>47</v>
          </cell>
          <cell r="AA77">
            <v>101.55869582291349</v>
          </cell>
          <cell r="AB77">
            <v>4.1280000000000001</v>
          </cell>
        </row>
        <row r="78">
          <cell r="A78" t="str">
            <v>BSBGR1312291</v>
          </cell>
          <cell r="D78">
            <v>47314</v>
          </cell>
          <cell r="V78">
            <v>46.8</v>
          </cell>
          <cell r="AA78">
            <v>101.54398551229981</v>
          </cell>
          <cell r="AB78">
            <v>4.1280000000000001</v>
          </cell>
        </row>
        <row r="79">
          <cell r="A79" t="str">
            <v>BSBGRS940297</v>
          </cell>
          <cell r="B79" t="str">
            <v>FX</v>
          </cell>
          <cell r="C79">
            <v>41106</v>
          </cell>
          <cell r="D79">
            <v>47315</v>
          </cell>
          <cell r="V79">
            <v>43</v>
          </cell>
          <cell r="AA79">
            <v>100.48150949136787</v>
          </cell>
          <cell r="AB79">
            <v>4.1280000000000001</v>
          </cell>
        </row>
        <row r="80">
          <cell r="A80" t="str">
            <v>BSBGRS880295</v>
          </cell>
          <cell r="B80" t="str">
            <v>FL</v>
          </cell>
          <cell r="C80">
            <v>40385</v>
          </cell>
          <cell r="D80">
            <v>47325</v>
          </cell>
          <cell r="V80">
            <v>43.4375</v>
          </cell>
          <cell r="AA80">
            <v>100.03205225261459</v>
          </cell>
          <cell r="AB80">
            <v>4.342358176387874</v>
          </cell>
        </row>
        <row r="81">
          <cell r="A81" t="str">
            <v>BSBGRS980293</v>
          </cell>
          <cell r="B81" t="str">
            <v>FL</v>
          </cell>
          <cell r="C81">
            <v>41481</v>
          </cell>
          <cell r="D81">
            <v>47325</v>
          </cell>
          <cell r="V81">
            <v>42.96875</v>
          </cell>
          <cell r="AA81">
            <v>100.03065169391843</v>
          </cell>
          <cell r="AB81">
            <v>4.2955583386059635</v>
          </cell>
        </row>
        <row r="82">
          <cell r="A82" t="str">
            <v>BSBGR1760291</v>
          </cell>
          <cell r="B82" t="str">
            <v>FX</v>
          </cell>
          <cell r="C82">
            <v>45499</v>
          </cell>
          <cell r="D82">
            <v>47325</v>
          </cell>
          <cell r="V82">
            <v>41.3</v>
          </cell>
          <cell r="AA82">
            <v>100.00564688972131</v>
          </cell>
          <cell r="AB82">
            <v>4.1280000000000001</v>
          </cell>
        </row>
        <row r="83">
          <cell r="A83" t="str">
            <v>BSBGR1770290</v>
          </cell>
          <cell r="B83" t="str">
            <v>FX</v>
          </cell>
          <cell r="C83">
            <v>45520</v>
          </cell>
          <cell r="D83">
            <v>47346</v>
          </cell>
          <cell r="V83">
            <v>41.3</v>
          </cell>
          <cell r="AA83">
            <v>100.00574739370856</v>
          </cell>
          <cell r="AB83">
            <v>4.1280000000000001</v>
          </cell>
        </row>
        <row r="84">
          <cell r="A84" t="str">
            <v>BSBGRS860297</v>
          </cell>
          <cell r="B84" t="str">
            <v>FL</v>
          </cell>
          <cell r="C84">
            <v>40052</v>
          </cell>
          <cell r="D84">
            <v>47357</v>
          </cell>
          <cell r="V84">
            <v>43.90625</v>
          </cell>
          <cell r="AA84">
            <v>100.10263451127983</v>
          </cell>
          <cell r="AB84">
            <v>4.3861233237625257</v>
          </cell>
        </row>
        <row r="85">
          <cell r="A85" t="str">
            <v>BSBGR1550296</v>
          </cell>
          <cell r="B85" t="str">
            <v>FX</v>
          </cell>
          <cell r="C85">
            <v>44818</v>
          </cell>
          <cell r="D85">
            <v>47375</v>
          </cell>
          <cell r="V85">
            <v>46.8</v>
          </cell>
          <cell r="AA85">
            <v>101.62447999350874</v>
          </cell>
          <cell r="AB85">
            <v>4.1280000000000001</v>
          </cell>
        </row>
        <row r="86">
          <cell r="A86" t="str">
            <v>BSBGR1780299</v>
          </cell>
          <cell r="B86" t="str">
            <v>FX</v>
          </cell>
          <cell r="C86">
            <v>45551</v>
          </cell>
          <cell r="D86">
            <v>47377</v>
          </cell>
          <cell r="V86">
            <v>41.3</v>
          </cell>
          <cell r="AA86">
            <v>100.00589532558607</v>
          </cell>
          <cell r="AB86">
            <v>4.1280000000000001</v>
          </cell>
        </row>
        <row r="87">
          <cell r="A87" t="str">
            <v>BSBGRS840299</v>
          </cell>
          <cell r="B87" t="str">
            <v>FL</v>
          </cell>
          <cell r="C87">
            <v>39713</v>
          </cell>
          <cell r="D87">
            <v>47383</v>
          </cell>
          <cell r="V87">
            <v>45.625</v>
          </cell>
          <cell r="AA87">
            <v>100.20559193117523</v>
          </cell>
          <cell r="AB87">
            <v>4.5531391133677328</v>
          </cell>
        </row>
        <row r="88">
          <cell r="A88" t="str">
            <v>BSBGRS820291</v>
          </cell>
          <cell r="B88" t="str">
            <v>FL</v>
          </cell>
          <cell r="C88">
            <v>39363</v>
          </cell>
          <cell r="D88">
            <v>47399</v>
          </cell>
          <cell r="V88">
            <v>46.25</v>
          </cell>
          <cell r="AA88">
            <v>100.26744793099923</v>
          </cell>
          <cell r="AB88">
            <v>4.6126635268335283</v>
          </cell>
        </row>
        <row r="89">
          <cell r="A89" t="str">
            <v>BSBGR1320294</v>
          </cell>
          <cell r="C89">
            <v>43753</v>
          </cell>
          <cell r="D89">
            <v>47406</v>
          </cell>
          <cell r="V89">
            <v>48.1</v>
          </cell>
          <cell r="AA89">
            <v>102.05733807583026</v>
          </cell>
          <cell r="AB89">
            <v>4.1280000000000001</v>
          </cell>
        </row>
        <row r="90">
          <cell r="A90" t="str">
            <v>BSBGR1790298</v>
          </cell>
          <cell r="C90">
            <v>45587</v>
          </cell>
          <cell r="D90">
            <v>47413</v>
          </cell>
          <cell r="V90">
            <v>41.6</v>
          </cell>
          <cell r="AA90">
            <v>100.0970635909803</v>
          </cell>
          <cell r="AB90">
            <v>4.1280000000000001</v>
          </cell>
        </row>
        <row r="91">
          <cell r="A91" t="str">
            <v>BSBGRS900291</v>
          </cell>
          <cell r="B91" t="str">
            <v>FL</v>
          </cell>
          <cell r="C91">
            <v>40522</v>
          </cell>
          <cell r="D91">
            <v>47462</v>
          </cell>
          <cell r="V91">
            <v>43.958329999999997</v>
          </cell>
          <cell r="AA91">
            <v>100.40569450438178</v>
          </cell>
          <cell r="AB91">
            <v>4.3780714049123599</v>
          </cell>
        </row>
        <row r="92">
          <cell r="A92" t="str">
            <v>BSBGR1570294</v>
          </cell>
          <cell r="B92" t="str">
            <v>FX</v>
          </cell>
          <cell r="C92">
            <v>44909</v>
          </cell>
          <cell r="D92">
            <v>47466</v>
          </cell>
          <cell r="V92">
            <v>46.8</v>
          </cell>
          <cell r="AA92">
            <v>101.74354491019372</v>
          </cell>
          <cell r="AB92">
            <v>4.1280000000000001</v>
          </cell>
        </row>
        <row r="93">
          <cell r="A93" t="str">
            <v>BSBGR1341308</v>
          </cell>
          <cell r="B93" t="str">
            <v>FX</v>
          </cell>
          <cell r="C93">
            <v>43847</v>
          </cell>
          <cell r="D93">
            <v>47500</v>
          </cell>
          <cell r="V93">
            <v>48.5</v>
          </cell>
          <cell r="AA93">
            <v>101.30691840431982</v>
          </cell>
          <cell r="AB93">
            <v>4.444</v>
          </cell>
        </row>
        <row r="94">
          <cell r="A94" t="str">
            <v>BSBGRS850306</v>
          </cell>
          <cell r="B94" t="str">
            <v>FL</v>
          </cell>
          <cell r="C94">
            <v>39832</v>
          </cell>
          <cell r="D94">
            <v>47502</v>
          </cell>
          <cell r="V94">
            <v>45.625</v>
          </cell>
          <cell r="AA94">
            <v>100.01403643610817</v>
          </cell>
          <cell r="AB94">
            <v>4.5618596774810261</v>
          </cell>
        </row>
        <row r="95">
          <cell r="A95" t="str">
            <v>BSBGR1360308</v>
          </cell>
          <cell r="B95" t="str">
            <v>FX</v>
          </cell>
          <cell r="C95">
            <v>43942</v>
          </cell>
          <cell r="D95">
            <v>47594</v>
          </cell>
          <cell r="V95">
            <v>47.6</v>
          </cell>
          <cell r="AA95">
            <v>101.08579406416311</v>
          </cell>
          <cell r="AB95">
            <v>4.444</v>
          </cell>
        </row>
        <row r="96">
          <cell r="A96" t="str">
            <v>BSBGR1600307</v>
          </cell>
          <cell r="B96" t="str">
            <v>FX</v>
          </cell>
          <cell r="C96">
            <v>45037</v>
          </cell>
          <cell r="D96">
            <v>47594</v>
          </cell>
          <cell r="V96">
            <v>47</v>
          </cell>
          <cell r="AA96">
            <v>100.87963063425872</v>
          </cell>
          <cell r="AB96">
            <v>4.444</v>
          </cell>
        </row>
        <row r="97">
          <cell r="A97" t="str">
            <v>BSBGRS870304</v>
          </cell>
          <cell r="B97" t="str">
            <v>FL</v>
          </cell>
          <cell r="C97">
            <v>40294</v>
          </cell>
          <cell r="D97">
            <v>47599</v>
          </cell>
          <cell r="V97">
            <v>43.541670000000003</v>
          </cell>
          <cell r="AA97">
            <v>100.27131969820043</v>
          </cell>
          <cell r="AB97">
            <v>4.3423852534356788</v>
          </cell>
        </row>
        <row r="98">
          <cell r="A98" t="str">
            <v>BSBGR1380306</v>
          </cell>
          <cell r="B98" t="str">
            <v>FX</v>
          </cell>
          <cell r="C98">
            <v>43997</v>
          </cell>
          <cell r="D98">
            <v>47649</v>
          </cell>
          <cell r="V98">
            <v>50</v>
          </cell>
          <cell r="AA98">
            <v>101.98042623510932</v>
          </cell>
          <cell r="AB98">
            <v>4.444</v>
          </cell>
        </row>
        <row r="99">
          <cell r="A99" t="str">
            <v>BSBGRS940305</v>
          </cell>
          <cell r="B99" t="str">
            <v>FX</v>
          </cell>
          <cell r="C99">
            <v>41106</v>
          </cell>
          <cell r="D99">
            <v>47680</v>
          </cell>
          <cell r="V99">
            <v>43.25</v>
          </cell>
          <cell r="AA99">
            <v>99.567733596256318</v>
          </cell>
          <cell r="AB99">
            <v>4.444</v>
          </cell>
        </row>
        <row r="100">
          <cell r="A100" t="str">
            <v>BSBGR1630304</v>
          </cell>
          <cell r="B100" t="str">
            <v>FX</v>
          </cell>
          <cell r="C100">
            <v>45128</v>
          </cell>
          <cell r="D100">
            <v>47685</v>
          </cell>
          <cell r="V100">
            <v>47.5</v>
          </cell>
          <cell r="AA100">
            <v>101.11501776126208</v>
          </cell>
          <cell r="AB100">
            <v>4.444</v>
          </cell>
        </row>
        <row r="101">
          <cell r="A101" t="str">
            <v>BSBGRS860305</v>
          </cell>
          <cell r="B101" t="str">
            <v>FL</v>
          </cell>
          <cell r="C101">
            <v>40052</v>
          </cell>
          <cell r="D101">
            <v>47722</v>
          </cell>
          <cell r="V101">
            <v>44.0625</v>
          </cell>
          <cell r="AA101">
            <v>100.10445556364462</v>
          </cell>
          <cell r="AB101">
            <v>4.401652229354152</v>
          </cell>
        </row>
        <row r="102">
          <cell r="A102" t="str">
            <v>BSBGR1391303</v>
          </cell>
          <cell r="B102" t="str">
            <v>FX</v>
          </cell>
          <cell r="C102">
            <v>44089</v>
          </cell>
          <cell r="D102">
            <v>47741</v>
          </cell>
          <cell r="V102">
            <v>50</v>
          </cell>
          <cell r="AA102">
            <v>102.09645001060423</v>
          </cell>
          <cell r="AB102">
            <v>4.444</v>
          </cell>
        </row>
        <row r="103">
          <cell r="A103" t="str">
            <v>BSBGRS840307</v>
          </cell>
          <cell r="B103" t="str">
            <v>FL</v>
          </cell>
          <cell r="C103">
            <v>39713</v>
          </cell>
          <cell r="D103">
            <v>47748</v>
          </cell>
          <cell r="V103">
            <v>45.9375</v>
          </cell>
          <cell r="AA103">
            <v>100.21142995738987</v>
          </cell>
          <cell r="AB103">
            <v>4.5840579282755201</v>
          </cell>
        </row>
        <row r="104">
          <cell r="A104" t="str">
            <v>BSBGRS950304</v>
          </cell>
          <cell r="B104" t="str">
            <v>FL</v>
          </cell>
          <cell r="C104">
            <v>41177</v>
          </cell>
          <cell r="D104">
            <v>47751</v>
          </cell>
          <cell r="V104">
            <v>43.046879999999994</v>
          </cell>
          <cell r="AA104">
            <v>100.1642498728074</v>
          </cell>
          <cell r="AB104">
            <v>4.297629149588067</v>
          </cell>
        </row>
        <row r="105">
          <cell r="A105" t="str">
            <v>BSBGR1640303</v>
          </cell>
          <cell r="B105" t="str">
            <v>FX</v>
          </cell>
          <cell r="C105">
            <v>45215</v>
          </cell>
          <cell r="D105">
            <v>47772</v>
          </cell>
          <cell r="V105">
            <v>47.5</v>
          </cell>
          <cell r="AA105">
            <v>101.17515906493381</v>
          </cell>
          <cell r="AB105">
            <v>4.444</v>
          </cell>
        </row>
        <row r="107">
          <cell r="A107" t="str">
            <v>BSBGRS890306</v>
          </cell>
          <cell r="B107" t="str">
            <v>FL</v>
          </cell>
          <cell r="C107">
            <v>40470</v>
          </cell>
          <cell r="D107">
            <v>47775</v>
          </cell>
          <cell r="V107">
            <v>44.0625</v>
          </cell>
          <cell r="AA107">
            <v>100.26648603821266</v>
          </cell>
          <cell r="AB107">
            <v>4.3945391666770188</v>
          </cell>
        </row>
        <row r="108">
          <cell r="A108" t="str">
            <v>BSBGR1412307</v>
          </cell>
          <cell r="B108" t="str">
            <v>FX</v>
          </cell>
          <cell r="C108">
            <v>44152</v>
          </cell>
          <cell r="D108">
            <v>47804</v>
          </cell>
          <cell r="V108">
            <v>53.5</v>
          </cell>
          <cell r="AA108">
            <v>103.54442000048361</v>
          </cell>
          <cell r="AB108">
            <v>4.444</v>
          </cell>
        </row>
        <row r="109">
          <cell r="A109" t="str">
            <v>BSBGRS830308</v>
          </cell>
          <cell r="B109" t="str">
            <v>FL</v>
          </cell>
          <cell r="C109">
            <v>39414</v>
          </cell>
          <cell r="D109">
            <v>47815</v>
          </cell>
          <cell r="V109">
            <v>46.5625</v>
          </cell>
          <cell r="AA109">
            <v>100.46862830955669</v>
          </cell>
          <cell r="AB109">
            <v>4.6345312744327494</v>
          </cell>
        </row>
        <row r="110">
          <cell r="A110" t="str">
            <v>BSBGR1680317</v>
          </cell>
          <cell r="B110" t="str">
            <v>FX</v>
          </cell>
          <cell r="C110">
            <v>45309</v>
          </cell>
          <cell r="D110">
            <v>47866</v>
          </cell>
          <cell r="V110">
            <v>47.6</v>
          </cell>
          <cell r="AA110">
            <v>100</v>
          </cell>
          <cell r="AB110">
            <v>4.76</v>
          </cell>
        </row>
        <row r="111">
          <cell r="A111" t="str">
            <v>BSBGRS850314</v>
          </cell>
          <cell r="B111" t="str">
            <v>FL</v>
          </cell>
          <cell r="C111">
            <v>39832</v>
          </cell>
          <cell r="D111">
            <v>47867</v>
          </cell>
          <cell r="V111">
            <v>45.9375</v>
          </cell>
          <cell r="AA111">
            <v>100.01437607112823</v>
          </cell>
          <cell r="AB111">
            <v>4.5930896941585848</v>
          </cell>
        </row>
        <row r="112">
          <cell r="A112" t="str">
            <v>BSBGR1420318</v>
          </cell>
          <cell r="B112" t="str">
            <v>FX</v>
          </cell>
          <cell r="C112">
            <v>44242</v>
          </cell>
          <cell r="D112">
            <v>47894</v>
          </cell>
          <cell r="V112">
            <v>54</v>
          </cell>
          <cell r="AA112">
            <v>102.61205272788391</v>
          </cell>
          <cell r="AB112">
            <v>4.76</v>
          </cell>
        </row>
        <row r="113">
          <cell r="A113" t="str">
            <v>BSBGR1720311</v>
          </cell>
          <cell r="B113" t="str">
            <v>FX</v>
          </cell>
          <cell r="C113">
            <v>45398</v>
          </cell>
          <cell r="D113">
            <v>47954</v>
          </cell>
          <cell r="V113">
            <v>47.6</v>
          </cell>
          <cell r="AA113">
            <v>100</v>
          </cell>
          <cell r="AB113">
            <v>4.76</v>
          </cell>
        </row>
        <row r="114">
          <cell r="A114" t="str">
            <v>BSBGRS970310</v>
          </cell>
          <cell r="B114" t="str">
            <v>FL</v>
          </cell>
          <cell r="C114">
            <v>41381</v>
          </cell>
          <cell r="D114">
            <v>47955</v>
          </cell>
          <cell r="V114">
            <v>43.046879999999994</v>
          </cell>
          <cell r="AA114">
            <v>100.2351326590763</v>
          </cell>
          <cell r="AB114">
            <v>4.294590016298252</v>
          </cell>
        </row>
        <row r="115">
          <cell r="A115" t="str">
            <v>BSBGR1450315</v>
          </cell>
          <cell r="B115" t="str">
            <v>FX</v>
          </cell>
          <cell r="C115">
            <v>44333</v>
          </cell>
          <cell r="D115">
            <v>47985</v>
          </cell>
          <cell r="V115">
            <v>54.5</v>
          </cell>
          <cell r="AA115">
            <v>102.95230285523826</v>
          </cell>
          <cell r="AB115">
            <v>4.76</v>
          </cell>
        </row>
        <row r="116">
          <cell r="A116" t="str">
            <v>BSBGR1740319</v>
          </cell>
          <cell r="B116" t="str">
            <v>FX</v>
          </cell>
          <cell r="C116">
            <v>45443</v>
          </cell>
          <cell r="D116">
            <v>47999</v>
          </cell>
          <cell r="V116">
            <v>47.6</v>
          </cell>
          <cell r="AA116">
            <v>100</v>
          </cell>
          <cell r="AB116">
            <v>4.76</v>
          </cell>
        </row>
        <row r="117">
          <cell r="A117" t="str">
            <v>BSBGRS940313</v>
          </cell>
          <cell r="B117" t="str">
            <v>FX</v>
          </cell>
          <cell r="C117">
            <v>41106</v>
          </cell>
          <cell r="D117">
            <v>48045</v>
          </cell>
          <cell r="V117">
            <v>43.5</v>
          </cell>
          <cell r="AA117">
            <v>98.192895648070063</v>
          </cell>
          <cell r="AB117">
            <v>4.76</v>
          </cell>
        </row>
        <row r="118">
          <cell r="A118" t="str">
            <v>BSBGRS880311</v>
          </cell>
          <cell r="B118" t="str">
            <v>FL</v>
          </cell>
          <cell r="C118">
            <v>40385</v>
          </cell>
          <cell r="D118">
            <v>48055</v>
          </cell>
          <cell r="V118">
            <v>43.645829999999997</v>
          </cell>
          <cell r="AA118">
            <v>100.03267471318671</v>
          </cell>
          <cell r="AB118">
            <v>4.3631573508497246</v>
          </cell>
        </row>
        <row r="119">
          <cell r="A119" t="str">
            <v>BSBGRS980319</v>
          </cell>
          <cell r="B119" t="str">
            <v>FL</v>
          </cell>
          <cell r="C119">
            <v>41481</v>
          </cell>
          <cell r="D119">
            <v>48055</v>
          </cell>
          <cell r="V119">
            <v>43.046879999999994</v>
          </cell>
          <cell r="AA119">
            <v>100.0308851353071</v>
          </cell>
          <cell r="AB119">
            <v>4.3033589017804346</v>
          </cell>
        </row>
        <row r="120">
          <cell r="A120" t="str">
            <v>BSBGR1760317</v>
          </cell>
          <cell r="B120" t="str">
            <v>FX</v>
          </cell>
          <cell r="C120">
            <v>45499</v>
          </cell>
          <cell r="D120">
            <v>48055</v>
          </cell>
          <cell r="V120">
            <v>47.9</v>
          </cell>
          <cell r="AA120">
            <v>100.13286860504554</v>
          </cell>
          <cell r="AB120">
            <v>4.76</v>
          </cell>
        </row>
        <row r="121">
          <cell r="A121" t="str">
            <v>BSBGR1460314</v>
          </cell>
          <cell r="B121" t="str">
            <v>FX</v>
          </cell>
          <cell r="C121">
            <v>44425</v>
          </cell>
          <cell r="D121">
            <v>48077</v>
          </cell>
          <cell r="V121">
            <v>54.5</v>
          </cell>
          <cell r="AA121">
            <v>103.08836880304052</v>
          </cell>
          <cell r="AB121">
            <v>4.76</v>
          </cell>
        </row>
        <row r="122">
          <cell r="A122" t="str">
            <v>BSBGRS860313</v>
          </cell>
          <cell r="B122" t="str">
            <v>FL</v>
          </cell>
          <cell r="C122">
            <v>40052</v>
          </cell>
          <cell r="D122">
            <v>48087</v>
          </cell>
          <cell r="V122">
            <v>44.21875</v>
          </cell>
          <cell r="AA122">
            <v>100.10627661600942</v>
          </cell>
          <cell r="AB122">
            <v>4.4171805699672131</v>
          </cell>
        </row>
        <row r="123">
          <cell r="A123" t="str">
            <v>BSBGRS840315</v>
          </cell>
          <cell r="B123" t="str">
            <v>FL</v>
          </cell>
          <cell r="C123">
            <v>39713</v>
          </cell>
          <cell r="D123">
            <v>48113</v>
          </cell>
          <cell r="V123">
            <v>46.25</v>
          </cell>
          <cell r="AA123">
            <v>100.21726798360453</v>
          </cell>
          <cell r="AB123">
            <v>4.6149731409128485</v>
          </cell>
        </row>
        <row r="124">
          <cell r="A124" t="str">
            <v>BSBGRS990318</v>
          </cell>
          <cell r="B124" t="str">
            <v>FL</v>
          </cell>
          <cell r="C124">
            <v>41540</v>
          </cell>
          <cell r="D124">
            <v>48114</v>
          </cell>
          <cell r="V124">
            <v>43.046879999999994</v>
          </cell>
          <cell r="AA124">
            <v>100.15970237697584</v>
          </cell>
          <cell r="AB124">
            <v>4.2978242724786062</v>
          </cell>
        </row>
        <row r="125">
          <cell r="A125" t="str">
            <v>BSBGR1790314</v>
          </cell>
          <cell r="B125" t="str">
            <v>FX</v>
          </cell>
          <cell r="C125">
            <v>45587</v>
          </cell>
          <cell r="D125">
            <v>48143</v>
          </cell>
          <cell r="V125">
            <v>48.2</v>
          </cell>
          <cell r="AA125">
            <v>100.27695584605135</v>
          </cell>
          <cell r="AB125">
            <v>4.76</v>
          </cell>
        </row>
        <row r="126">
          <cell r="A126" t="str">
            <v>BSBGRS960311</v>
          </cell>
          <cell r="B126" t="str">
            <v>FL</v>
          </cell>
          <cell r="C126">
            <v>41211</v>
          </cell>
          <cell r="D126">
            <v>48150</v>
          </cell>
          <cell r="V126">
            <v>43.085940000000001</v>
          </cell>
          <cell r="AA126">
            <v>100.26612317722403</v>
          </cell>
          <cell r="AB126">
            <v>4.2971582658924614</v>
          </cell>
        </row>
        <row r="127">
          <cell r="A127" t="str">
            <v>BSBGR1480312</v>
          </cell>
          <cell r="B127" t="str">
            <v>FX</v>
          </cell>
          <cell r="C127">
            <v>44516</v>
          </cell>
          <cell r="D127">
            <v>48168</v>
          </cell>
          <cell r="V127">
            <v>54.5</v>
          </cell>
          <cell r="AA127">
            <v>103.22137791847706</v>
          </cell>
          <cell r="AB127">
            <v>4.76</v>
          </cell>
        </row>
        <row r="128">
          <cell r="A128" t="str">
            <v>BSBGRS850322</v>
          </cell>
          <cell r="B128" t="str">
            <v>FL</v>
          </cell>
          <cell r="C128">
            <v>39832</v>
          </cell>
          <cell r="D128">
            <v>48232</v>
          </cell>
          <cell r="V128">
            <v>46.25</v>
          </cell>
          <cell r="AA128">
            <v>100.01471570614827</v>
          </cell>
          <cell r="AB128">
            <v>4.62431949873121</v>
          </cell>
        </row>
        <row r="129">
          <cell r="A129" t="str">
            <v>BSBGR1500325</v>
          </cell>
          <cell r="B129" t="str">
            <v>FX</v>
          </cell>
          <cell r="C129">
            <v>44665</v>
          </cell>
          <cell r="D129">
            <v>48288</v>
          </cell>
          <cell r="V129">
            <v>54.5</v>
          </cell>
          <cell r="AA129">
            <v>101.64768848599499</v>
          </cell>
          <cell r="AB129">
            <v>5.11165</v>
          </cell>
        </row>
        <row r="130">
          <cell r="A130" t="str">
            <v>BSBGR1530322</v>
          </cell>
          <cell r="B130" t="str">
            <v>FX</v>
          </cell>
          <cell r="C130">
            <v>44729</v>
          </cell>
          <cell r="D130">
            <v>413622</v>
          </cell>
          <cell r="V130">
            <v>54.5</v>
          </cell>
          <cell r="AA130">
            <v>101.71053664773294</v>
          </cell>
          <cell r="AB130">
            <v>5.11165</v>
          </cell>
        </row>
        <row r="131">
          <cell r="A131" t="str">
            <v>BSBGRS970328</v>
          </cell>
          <cell r="B131" t="str">
            <v>FL</v>
          </cell>
          <cell r="C131">
            <v>41381</v>
          </cell>
          <cell r="D131">
            <v>48321</v>
          </cell>
          <cell r="V131">
            <v>43.085940000000001</v>
          </cell>
          <cell r="AA131">
            <v>100.23612588940519</v>
          </cell>
          <cell r="AB131">
            <v>4.2984442602598758</v>
          </cell>
        </row>
        <row r="132">
          <cell r="A132" t="str">
            <v>BSBGRS910324</v>
          </cell>
          <cell r="B132" t="str">
            <v>FL</v>
          </cell>
          <cell r="C132">
            <v>40770</v>
          </cell>
          <cell r="D132">
            <v>48441</v>
          </cell>
          <cell r="V132">
            <v>43.75</v>
          </cell>
          <cell r="AA132">
            <v>100.07272102914753</v>
          </cell>
          <cell r="AB132">
            <v>4.3718207669457918</v>
          </cell>
        </row>
        <row r="133">
          <cell r="A133" t="str">
            <v>BSBGRS860321</v>
          </cell>
          <cell r="B133" t="str">
            <v>FL</v>
          </cell>
          <cell r="C133">
            <v>40052</v>
          </cell>
          <cell r="D133">
            <v>48453</v>
          </cell>
          <cell r="V133">
            <v>44.375</v>
          </cell>
          <cell r="AA133">
            <v>100.10809766837421</v>
          </cell>
          <cell r="AB133">
            <v>4.432708345632542</v>
          </cell>
        </row>
        <row r="134">
          <cell r="A134" t="str">
            <v>BSBGR1550320</v>
          </cell>
          <cell r="B134" t="str">
            <v>FX</v>
          </cell>
          <cell r="C134">
            <v>44818</v>
          </cell>
          <cell r="D134">
            <v>48471</v>
          </cell>
          <cell r="V134">
            <v>54.3</v>
          </cell>
          <cell r="AA134">
            <v>101.66718115979545</v>
          </cell>
          <cell r="AB134">
            <v>5.11165</v>
          </cell>
        </row>
        <row r="135">
          <cell r="A135" t="str">
            <v>BSBGRS840323</v>
          </cell>
          <cell r="B135" t="str">
            <v>FL</v>
          </cell>
          <cell r="C135">
            <v>39713</v>
          </cell>
          <cell r="D135">
            <v>48479</v>
          </cell>
          <cell r="V135">
            <v>46.5625</v>
          </cell>
          <cell r="AA135">
            <v>100.22310600981919</v>
          </cell>
          <cell r="AB135">
            <v>4.6458847519092172</v>
          </cell>
        </row>
        <row r="136">
          <cell r="A136" t="str">
            <v>BSBGRS990326</v>
          </cell>
          <cell r="B136" t="str">
            <v>FL</v>
          </cell>
          <cell r="C136">
            <v>41540</v>
          </cell>
          <cell r="D136">
            <v>48480</v>
          </cell>
          <cell r="V136">
            <v>43.085940000000001</v>
          </cell>
          <cell r="AA136">
            <v>100.16044262423753</v>
          </cell>
          <cell r="AB136">
            <v>4.3016922520641661</v>
          </cell>
        </row>
        <row r="137">
          <cell r="A137" t="str">
            <v>BSBGRS950320</v>
          </cell>
          <cell r="B137" t="str">
            <v>FL</v>
          </cell>
          <cell r="C137">
            <v>41177</v>
          </cell>
          <cell r="D137">
            <v>48482</v>
          </cell>
          <cell r="V137">
            <v>43.125</v>
          </cell>
          <cell r="AA137">
            <v>100.16577252414024</v>
          </cell>
          <cell r="AB137">
            <v>4.3053628912617583</v>
          </cell>
        </row>
        <row r="138">
          <cell r="A138" t="str">
            <v>BSBGRS960329</v>
          </cell>
          <cell r="B138" t="str">
            <v>FL</v>
          </cell>
          <cell r="C138">
            <v>41211</v>
          </cell>
          <cell r="D138">
            <v>48516</v>
          </cell>
          <cell r="V138">
            <v>43.125</v>
          </cell>
          <cell r="AA138">
            <v>100.26724258692325</v>
          </cell>
          <cell r="AB138">
            <v>4.3010058806209077</v>
          </cell>
        </row>
        <row r="139">
          <cell r="A139" t="str">
            <v>BSBGR1570328</v>
          </cell>
          <cell r="B139" t="str">
            <v>FX</v>
          </cell>
          <cell r="C139">
            <v>44909</v>
          </cell>
          <cell r="D139">
            <v>48562</v>
          </cell>
          <cell r="V139">
            <v>54.3</v>
          </cell>
          <cell r="AA139">
            <v>101.72421392410664</v>
          </cell>
          <cell r="AB139">
            <v>5.11165</v>
          </cell>
        </row>
        <row r="140">
          <cell r="A140" t="str">
            <v>BSBGRS850330</v>
          </cell>
          <cell r="B140" t="str">
            <v>FL</v>
          </cell>
          <cell r="C140">
            <v>39832</v>
          </cell>
          <cell r="D140">
            <v>48598</v>
          </cell>
          <cell r="V140">
            <v>46.5625</v>
          </cell>
          <cell r="AA140">
            <v>100.01505534116829</v>
          </cell>
          <cell r="AB140">
            <v>4.6555490912010624</v>
          </cell>
        </row>
        <row r="141">
          <cell r="A141" t="str">
            <v>BSBGRS970336</v>
          </cell>
          <cell r="B141" t="str">
            <v>FL</v>
          </cell>
          <cell r="C141">
            <v>41381</v>
          </cell>
          <cell r="D141">
            <v>48686</v>
          </cell>
          <cell r="V141">
            <v>43.125</v>
          </cell>
          <cell r="AA141">
            <v>100.23711911973406</v>
          </cell>
          <cell r="AB141">
            <v>4.3022984278395739</v>
          </cell>
        </row>
        <row r="142">
          <cell r="A142" t="str">
            <v>BSBGR1600331</v>
          </cell>
          <cell r="B142" t="str">
            <v>FX</v>
          </cell>
          <cell r="C142">
            <v>45037</v>
          </cell>
          <cell r="D142">
            <v>48690</v>
          </cell>
          <cell r="V142">
            <v>54.5</v>
          </cell>
          <cell r="AA142">
            <v>99.925546976476852</v>
          </cell>
          <cell r="AB142">
            <v>5.4633000000000003</v>
          </cell>
        </row>
        <row r="143">
          <cell r="A143" t="str">
            <v>BSBGR1630338</v>
          </cell>
          <cell r="B143" t="str">
            <v>FX</v>
          </cell>
          <cell r="C143">
            <v>45128</v>
          </cell>
          <cell r="D143">
            <v>48781</v>
          </cell>
          <cell r="V143">
            <v>55.1</v>
          </cell>
          <cell r="AA143">
            <v>100.26934570696025</v>
          </cell>
          <cell r="AB143">
            <v>5.4633000000000003</v>
          </cell>
        </row>
        <row r="144">
          <cell r="A144" t="str">
            <v>BSBGRS980335</v>
          </cell>
          <cell r="B144" t="str">
            <v>FL</v>
          </cell>
          <cell r="C144">
            <v>41481</v>
          </cell>
          <cell r="D144">
            <v>48786</v>
          </cell>
          <cell r="V144">
            <v>43.125</v>
          </cell>
          <cell r="AA144">
            <v>100.03111854681717</v>
          </cell>
          <cell r="AB144">
            <v>4.3111584301455528</v>
          </cell>
        </row>
        <row r="145">
          <cell r="A145" t="str">
            <v>BSBGRS860339</v>
          </cell>
          <cell r="B145" t="str">
            <v>FL</v>
          </cell>
          <cell r="C145">
            <v>40052</v>
          </cell>
          <cell r="D145">
            <v>48818</v>
          </cell>
          <cell r="V145">
            <v>44.53125</v>
          </cell>
          <cell r="AA145">
            <v>100.10991872073902</v>
          </cell>
          <cell r="AB145">
            <v>4.4482355563809675</v>
          </cell>
        </row>
        <row r="146">
          <cell r="A146" t="str">
            <v>BSBGRS840331</v>
          </cell>
          <cell r="B146" t="str">
            <v>FL</v>
          </cell>
          <cell r="C146">
            <v>39713</v>
          </cell>
          <cell r="D146">
            <v>48844</v>
          </cell>
          <cell r="V146">
            <v>46.875</v>
          </cell>
          <cell r="AA146">
            <v>100.22894403603384</v>
          </cell>
          <cell r="AB146">
            <v>4.6767927618939815</v>
          </cell>
        </row>
        <row r="147">
          <cell r="A147" t="str">
            <v>BSBGRS990334</v>
          </cell>
          <cell r="B147" t="str">
            <v>FL</v>
          </cell>
          <cell r="C147">
            <v>41540</v>
          </cell>
          <cell r="D147">
            <v>48845</v>
          </cell>
          <cell r="V147">
            <v>43.125</v>
          </cell>
          <cell r="AA147">
            <v>100.16118287149924</v>
          </cell>
          <cell r="AB147">
            <v>4.3055601744766507</v>
          </cell>
        </row>
        <row r="148">
          <cell r="A148" t="str">
            <v>BSBGR1640337</v>
          </cell>
          <cell r="B148" t="str">
            <v>FX</v>
          </cell>
          <cell r="C148">
            <v>45215</v>
          </cell>
          <cell r="D148">
            <v>48868</v>
          </cell>
          <cell r="V148">
            <v>55.1</v>
          </cell>
          <cell r="AA148">
            <v>100.27681911070187</v>
          </cell>
          <cell r="AB148">
            <v>5.4633000000000003</v>
          </cell>
        </row>
        <row r="149">
          <cell r="A149" t="str">
            <v>BSBGR1680341</v>
          </cell>
          <cell r="B149" t="str">
            <v>FX</v>
          </cell>
          <cell r="C149">
            <v>45309</v>
          </cell>
          <cell r="D149">
            <v>48962</v>
          </cell>
          <cell r="V149">
            <v>55.1</v>
          </cell>
          <cell r="AA149">
            <v>100.41377818533957</v>
          </cell>
          <cell r="AB149">
            <v>5.4422000000000006</v>
          </cell>
        </row>
        <row r="150">
          <cell r="A150" t="str">
            <v>BSBGR1700347</v>
          </cell>
          <cell r="B150" t="str">
            <v>FX</v>
          </cell>
          <cell r="C150">
            <v>45337</v>
          </cell>
          <cell r="D150">
            <v>48990</v>
          </cell>
          <cell r="V150">
            <v>55.1</v>
          </cell>
          <cell r="AA150">
            <v>100.4171983550555</v>
          </cell>
          <cell r="AB150">
            <v>5.4422000000000006</v>
          </cell>
        </row>
        <row r="151">
          <cell r="A151" t="str">
            <v>BSBGR1720345</v>
          </cell>
          <cell r="B151" t="str">
            <v>FX</v>
          </cell>
          <cell r="C151">
            <v>45398</v>
          </cell>
          <cell r="D151">
            <v>49050</v>
          </cell>
          <cell r="V151">
            <v>55.1</v>
          </cell>
          <cell r="AA151">
            <v>100.42448002320114</v>
          </cell>
          <cell r="AB151">
            <v>5.4422000000000006</v>
          </cell>
        </row>
        <row r="152">
          <cell r="A152" t="str">
            <v>BSBGR1740343</v>
          </cell>
          <cell r="B152" t="str">
            <v>FX</v>
          </cell>
          <cell r="C152">
            <v>45443</v>
          </cell>
          <cell r="D152">
            <v>49095</v>
          </cell>
          <cell r="V152">
            <v>55.1</v>
          </cell>
          <cell r="AA152">
            <v>100.42989925066149</v>
          </cell>
          <cell r="AB152">
            <v>5.4422000000000006</v>
          </cell>
        </row>
        <row r="153">
          <cell r="A153" t="str">
            <v>BSBGRS880345</v>
          </cell>
          <cell r="B153" t="str">
            <v>FL</v>
          </cell>
          <cell r="C153">
            <v>40385</v>
          </cell>
          <cell r="D153">
            <v>49151</v>
          </cell>
          <cell r="V153">
            <v>43.958329999999997</v>
          </cell>
          <cell r="AA153">
            <v>100.03360841898414</v>
          </cell>
          <cell r="AB153">
            <v>4.3943561263813899</v>
          </cell>
        </row>
        <row r="154">
          <cell r="A154" t="str">
            <v>BSBGRS980343</v>
          </cell>
          <cell r="B154" t="str">
            <v>FL</v>
          </cell>
          <cell r="C154">
            <v>41481</v>
          </cell>
          <cell r="D154">
            <v>49151</v>
          </cell>
          <cell r="V154">
            <v>43.203129999999994</v>
          </cell>
          <cell r="AA154">
            <v>100.03135198820581</v>
          </cell>
          <cell r="AB154">
            <v>4.3189589205086278</v>
          </cell>
        </row>
        <row r="155">
          <cell r="A155" t="str">
            <v>BSBGR1760341</v>
          </cell>
          <cell r="B155" t="str">
            <v>FX</v>
          </cell>
          <cell r="C155">
            <v>45499</v>
          </cell>
          <cell r="D155">
            <v>49151</v>
          </cell>
          <cell r="V155">
            <v>55.4</v>
          </cell>
          <cell r="AA155">
            <v>100.62977613268814</v>
          </cell>
          <cell r="AB155">
            <v>5.4422000000000006</v>
          </cell>
        </row>
        <row r="156">
          <cell r="A156" t="str">
            <v>BSBGR1770340</v>
          </cell>
          <cell r="B156" t="str">
            <v>FX</v>
          </cell>
          <cell r="C156">
            <v>45520</v>
          </cell>
          <cell r="D156">
            <v>49172</v>
          </cell>
          <cell r="V156">
            <v>55.4</v>
          </cell>
          <cell r="AA156">
            <v>100.6333766642319</v>
          </cell>
          <cell r="AB156">
            <v>5.4422000000000006</v>
          </cell>
        </row>
        <row r="157">
          <cell r="A157" t="str">
            <v>BSBGRS860347</v>
          </cell>
          <cell r="B157" t="str">
            <v>FL</v>
          </cell>
          <cell r="C157">
            <v>40052</v>
          </cell>
          <cell r="D157">
            <v>49183</v>
          </cell>
          <cell r="V157">
            <v>44.6875</v>
          </cell>
          <cell r="AA157">
            <v>100.11173977310381</v>
          </cell>
          <cell r="AB157">
            <v>4.4637622022433199</v>
          </cell>
        </row>
        <row r="158">
          <cell r="A158" t="str">
            <v>BSBGR1780349</v>
          </cell>
          <cell r="B158" t="str">
            <v>FX</v>
          </cell>
          <cell r="C158">
            <v>45551</v>
          </cell>
          <cell r="D158">
            <v>49203</v>
          </cell>
          <cell r="V158">
            <v>55.4</v>
          </cell>
          <cell r="AA158">
            <v>100.63867144667789</v>
          </cell>
          <cell r="AB158">
            <v>5.4422000000000006</v>
          </cell>
        </row>
        <row r="159">
          <cell r="A159" t="str">
            <v>BSBGR1790348</v>
          </cell>
          <cell r="B159" t="str">
            <v>FX</v>
          </cell>
          <cell r="C159">
            <v>45587</v>
          </cell>
          <cell r="D159">
            <v>49239</v>
          </cell>
          <cell r="V159">
            <v>55.7</v>
          </cell>
          <cell r="AA159">
            <v>100.84257834434381</v>
          </cell>
          <cell r="AB159">
            <v>5.4422000000000006</v>
          </cell>
        </row>
        <row r="160">
          <cell r="A160" t="str">
            <v>BSBGRS810359</v>
          </cell>
          <cell r="B160" t="str">
            <v>FL</v>
          </cell>
          <cell r="C160">
            <v>39289</v>
          </cell>
          <cell r="D160">
            <v>49516</v>
          </cell>
          <cell r="V160">
            <v>48.125</v>
          </cell>
          <cell r="AA160">
            <v>100.04605783957624</v>
          </cell>
          <cell r="AB160">
            <v>4.8102844868878689</v>
          </cell>
        </row>
        <row r="161">
          <cell r="A161" t="str">
            <v>BSBGRS860354</v>
          </cell>
          <cell r="B161" t="str">
            <v>FL</v>
          </cell>
          <cell r="C161">
            <v>40052</v>
          </cell>
          <cell r="D161">
            <v>49548</v>
          </cell>
          <cell r="V161">
            <v>44.84375</v>
          </cell>
          <cell r="AA161">
            <v>100.11356082546861</v>
          </cell>
          <cell r="AB161">
            <v>4.4792882832504226</v>
          </cell>
        </row>
        <row r="162">
          <cell r="A162" t="str">
            <v>BSBGRS810367</v>
          </cell>
          <cell r="B162" t="str">
            <v>FL</v>
          </cell>
          <cell r="C162">
            <v>39289</v>
          </cell>
          <cell r="D162">
            <v>49882</v>
          </cell>
          <cell r="V162">
            <v>48.4375</v>
          </cell>
          <cell r="AA162">
            <v>100.04699154537369</v>
          </cell>
          <cell r="AB162">
            <v>4.8414749161180373</v>
          </cell>
        </row>
        <row r="163">
          <cell r="A163" t="str">
            <v>BSBGR1060361</v>
          </cell>
          <cell r="B163" t="str">
            <v>FX</v>
          </cell>
          <cell r="C163">
            <v>42586</v>
          </cell>
          <cell r="D163">
            <v>49891</v>
          </cell>
          <cell r="V163">
            <v>54</v>
          </cell>
          <cell r="AA163">
            <v>99.999999999999986</v>
          </cell>
          <cell r="AB163">
            <v>5.4</v>
          </cell>
        </row>
        <row r="164">
          <cell r="A164" t="str">
            <v>BSBGR1070360</v>
          </cell>
          <cell r="B164" t="str">
            <v>FX</v>
          </cell>
          <cell r="C164">
            <v>42608</v>
          </cell>
          <cell r="D164">
            <v>49913</v>
          </cell>
          <cell r="V164">
            <v>54</v>
          </cell>
          <cell r="AA164">
            <v>100</v>
          </cell>
          <cell r="AB164">
            <v>5.4</v>
          </cell>
        </row>
        <row r="165">
          <cell r="A165" t="str">
            <v>BSBGRS860362</v>
          </cell>
          <cell r="B165" t="str">
            <v>FL</v>
          </cell>
          <cell r="C165">
            <v>40052</v>
          </cell>
          <cell r="D165">
            <v>49914</v>
          </cell>
          <cell r="V165">
            <v>45</v>
          </cell>
          <cell r="AA165">
            <v>100.1153818778334</v>
          </cell>
          <cell r="AB165">
            <v>4.4948137994330999</v>
          </cell>
        </row>
        <row r="166">
          <cell r="A166" t="str">
            <v>BSBGR1080369</v>
          </cell>
          <cell r="B166" t="str">
            <v>FX</v>
          </cell>
          <cell r="C166">
            <v>42636</v>
          </cell>
          <cell r="D166">
            <v>49941</v>
          </cell>
          <cell r="V166">
            <v>54</v>
          </cell>
          <cell r="AA166">
            <v>100</v>
          </cell>
          <cell r="AB166">
            <v>5.4</v>
          </cell>
        </row>
        <row r="167">
          <cell r="A167" t="str">
            <v>BSBGR1090368</v>
          </cell>
          <cell r="B167" t="str">
            <v>FX</v>
          </cell>
          <cell r="C167">
            <v>42646</v>
          </cell>
          <cell r="D167">
            <v>49951</v>
          </cell>
          <cell r="V167">
            <v>54</v>
          </cell>
          <cell r="AA167">
            <v>100</v>
          </cell>
          <cell r="AB167">
            <v>5.4</v>
          </cell>
        </row>
        <row r="168">
          <cell r="A168" t="str">
            <v>BSBGR1120363</v>
          </cell>
          <cell r="B168" t="str">
            <v>FX</v>
          </cell>
          <cell r="C168">
            <v>42656</v>
          </cell>
          <cell r="D168">
            <v>49961</v>
          </cell>
          <cell r="V168">
            <v>54</v>
          </cell>
          <cell r="AA168">
            <v>100</v>
          </cell>
          <cell r="AB168">
            <v>5.4</v>
          </cell>
        </row>
        <row r="169">
          <cell r="A169" t="str">
            <v>BSBGR1170376</v>
          </cell>
          <cell r="B169" t="str">
            <v>FX</v>
          </cell>
          <cell r="C169">
            <v>42930</v>
          </cell>
          <cell r="D169">
            <v>50235</v>
          </cell>
          <cell r="V169">
            <v>52</v>
          </cell>
          <cell r="AA169">
            <v>97.56537571048554</v>
          </cell>
          <cell r="AB169">
            <v>5.4977900000000002</v>
          </cell>
        </row>
        <row r="170">
          <cell r="A170" t="str">
            <v>BSBGRS810375</v>
          </cell>
          <cell r="B170" t="str">
            <v>FL</v>
          </cell>
          <cell r="C170">
            <v>39289</v>
          </cell>
          <cell r="D170">
            <v>50247</v>
          </cell>
          <cell r="V170">
            <v>48.75</v>
          </cell>
          <cell r="AA170">
            <v>100.04792525117111</v>
          </cell>
          <cell r="AB170">
            <v>4.8726647631735229</v>
          </cell>
        </row>
        <row r="171">
          <cell r="A171" t="str">
            <v>BSBGRS880378</v>
          </cell>
          <cell r="B171" t="str">
            <v>FL</v>
          </cell>
          <cell r="C171">
            <v>40385</v>
          </cell>
          <cell r="D171">
            <v>50247</v>
          </cell>
          <cell r="V171">
            <v>44.270829999999997</v>
          </cell>
          <cell r="AA171">
            <v>100.03454212478158</v>
          </cell>
          <cell r="AB171">
            <v>4.4255543195046796</v>
          </cell>
        </row>
        <row r="172">
          <cell r="A172" t="str">
            <v>BSBGR1180375</v>
          </cell>
          <cell r="B172" t="str">
            <v>FX</v>
          </cell>
          <cell r="C172">
            <v>43021</v>
          </cell>
          <cell r="D172">
            <v>50326</v>
          </cell>
          <cell r="V172">
            <v>52.2</v>
          </cell>
          <cell r="AA172">
            <v>97.691528809266217</v>
          </cell>
          <cell r="AB172">
            <v>5.4977900000000002</v>
          </cell>
        </row>
        <row r="173">
          <cell r="A173" t="str">
            <v>BSBGR1200371</v>
          </cell>
          <cell r="B173" t="str">
            <v>FX</v>
          </cell>
          <cell r="C173">
            <v>43084</v>
          </cell>
          <cell r="D173">
            <v>50389</v>
          </cell>
          <cell r="V173">
            <v>52.2</v>
          </cell>
          <cell r="AA173">
            <v>97.665958723218097</v>
          </cell>
          <cell r="AB173">
            <v>5.4977900000000002</v>
          </cell>
        </row>
        <row r="174">
          <cell r="A174" t="str">
            <v>BSBGR1211386</v>
          </cell>
          <cell r="B174" t="str">
            <v>FX</v>
          </cell>
          <cell r="C174">
            <v>43154</v>
          </cell>
          <cell r="D174">
            <v>50459</v>
          </cell>
          <cell r="V174">
            <v>52.4</v>
          </cell>
          <cell r="AA174">
            <v>96.991980852594139</v>
          </cell>
          <cell r="AB174">
            <v>5.59558</v>
          </cell>
        </row>
        <row r="175">
          <cell r="A175" t="str">
            <v>BSBGR1242381</v>
          </cell>
          <cell r="B175" t="str">
            <v>FX</v>
          </cell>
          <cell r="C175">
            <v>43294</v>
          </cell>
          <cell r="D175">
            <v>50599</v>
          </cell>
          <cell r="V175">
            <v>50.6</v>
          </cell>
          <cell r="AA175">
            <v>95.363695727328178</v>
          </cell>
          <cell r="AB175">
            <v>5.59558</v>
          </cell>
        </row>
        <row r="176">
          <cell r="A176" t="str">
            <v>BSBGR1252380</v>
          </cell>
          <cell r="C176">
            <v>43388</v>
          </cell>
          <cell r="D176">
            <v>50693</v>
          </cell>
          <cell r="V176">
            <v>50</v>
          </cell>
          <cell r="AA176">
            <v>94.766851399234127</v>
          </cell>
          <cell r="AB176">
            <v>5.59558</v>
          </cell>
        </row>
        <row r="177">
          <cell r="A177" t="str">
            <v>BSBGR1271398</v>
          </cell>
          <cell r="C177">
            <v>43480</v>
          </cell>
          <cell r="D177">
            <v>50785</v>
          </cell>
          <cell r="V177">
            <v>50</v>
          </cell>
          <cell r="AA177">
            <v>93.854507960254651</v>
          </cell>
          <cell r="AB177">
            <v>5.6933699999999998</v>
          </cell>
        </row>
        <row r="178">
          <cell r="A178" t="str">
            <v>BSBGR1292394</v>
          </cell>
          <cell r="C178">
            <v>43570</v>
          </cell>
          <cell r="D178">
            <v>50875</v>
          </cell>
          <cell r="V178">
            <v>50.4</v>
          </cell>
          <cell r="AA178">
            <v>94.130885019082228</v>
          </cell>
          <cell r="AB178">
            <v>5.6933699999999998</v>
          </cell>
        </row>
        <row r="179">
          <cell r="A179" t="str">
            <v>BSBGR1312390</v>
          </cell>
          <cell r="D179">
            <v>50966</v>
          </cell>
          <cell r="V179">
            <v>51.4</v>
          </cell>
          <cell r="AA179">
            <v>94.963167705121151</v>
          </cell>
          <cell r="AB179">
            <v>5.6933699999999998</v>
          </cell>
        </row>
        <row r="180">
          <cell r="A180" t="str">
            <v>BSBGR1321391</v>
          </cell>
          <cell r="C180">
            <v>43753</v>
          </cell>
          <cell r="D180">
            <v>51058</v>
          </cell>
          <cell r="V180">
            <v>52.9</v>
          </cell>
          <cell r="AA180">
            <v>96.280524367600265</v>
          </cell>
          <cell r="AB180">
            <v>5.6933699999999998</v>
          </cell>
        </row>
        <row r="181">
          <cell r="A181" t="str">
            <v>BSBGR1341407</v>
          </cell>
          <cell r="C181">
            <v>43847</v>
          </cell>
          <cell r="D181">
            <v>51152</v>
          </cell>
          <cell r="V181">
            <v>53.5</v>
          </cell>
          <cell r="AA181">
            <v>95.903276421077152</v>
          </cell>
          <cell r="AB181">
            <v>5.7911599999999996</v>
          </cell>
        </row>
        <row r="182">
          <cell r="A182" t="str">
            <v>BSBGR1361405</v>
          </cell>
          <cell r="C182">
            <v>43942</v>
          </cell>
          <cell r="D182">
            <v>51247</v>
          </cell>
          <cell r="V182">
            <v>53</v>
          </cell>
          <cell r="AA182">
            <v>95.381145473504446</v>
          </cell>
          <cell r="AB182">
            <v>5.7911599999999996</v>
          </cell>
        </row>
        <row r="183">
          <cell r="A183" t="str">
            <v>BSBGR1380405</v>
          </cell>
          <cell r="C183">
            <v>43997</v>
          </cell>
          <cell r="D183">
            <v>51302</v>
          </cell>
          <cell r="V183">
            <v>56</v>
          </cell>
          <cell r="AA183">
            <v>98.18946085079557</v>
          </cell>
          <cell r="AB183">
            <v>5.7911599999999996</v>
          </cell>
        </row>
        <row r="184">
          <cell r="A184" t="str">
            <v>BSBGR1391402</v>
          </cell>
          <cell r="C184">
            <v>44089</v>
          </cell>
          <cell r="D184">
            <v>51394</v>
          </cell>
          <cell r="V184">
            <v>56</v>
          </cell>
          <cell r="AA184">
            <v>98.168168876351587</v>
          </cell>
          <cell r="AB184">
            <v>5.7911599999999996</v>
          </cell>
        </row>
        <row r="185">
          <cell r="A185" t="str">
            <v>BSBGR1411408</v>
          </cell>
          <cell r="C185">
            <v>44152</v>
          </cell>
          <cell r="D185">
            <v>51457</v>
          </cell>
          <cell r="V185">
            <v>59</v>
          </cell>
          <cell r="AA185">
            <v>101.05118382586204</v>
          </cell>
          <cell r="AB185">
            <v>5.7911599999999996</v>
          </cell>
        </row>
        <row r="186">
          <cell r="A186" t="str">
            <v>BSBGR1420417</v>
          </cell>
          <cell r="C186">
            <v>44242</v>
          </cell>
          <cell r="D186">
            <v>51547</v>
          </cell>
          <cell r="V186">
            <v>59.5</v>
          </cell>
          <cell r="AA186">
            <v>100.59242558552577</v>
          </cell>
          <cell r="AB186">
            <v>5.8889499999999995</v>
          </cell>
        </row>
        <row r="187">
          <cell r="A187" t="str">
            <v>BSBGR1450414</v>
          </cell>
          <cell r="C187">
            <v>44333</v>
          </cell>
          <cell r="D187">
            <v>51638</v>
          </cell>
          <cell r="V187">
            <v>60</v>
          </cell>
          <cell r="AA187">
            <v>101.08923184767893</v>
          </cell>
          <cell r="AB187">
            <v>5.8889499999999995</v>
          </cell>
        </row>
        <row r="188">
          <cell r="A188" t="str">
            <v>BSBGR1460413</v>
          </cell>
          <cell r="C188">
            <v>44425</v>
          </cell>
          <cell r="D188">
            <v>51730</v>
          </cell>
          <cell r="V188">
            <v>60</v>
          </cell>
          <cell r="AA188">
            <v>101.10079911744981</v>
          </cell>
          <cell r="AB188">
            <v>5.8889499999999995</v>
          </cell>
        </row>
        <row r="189">
          <cell r="A189" t="str">
            <v>BSBGR1480411</v>
          </cell>
          <cell r="C189">
            <v>44516</v>
          </cell>
          <cell r="D189">
            <v>51821</v>
          </cell>
          <cell r="V189">
            <v>60</v>
          </cell>
          <cell r="AA189">
            <v>101.1120753898752</v>
          </cell>
          <cell r="AB189">
            <v>5.8889499999999995</v>
          </cell>
        </row>
        <row r="190">
          <cell r="A190" t="str">
            <v>BSBGR1500424</v>
          </cell>
          <cell r="C190">
            <v>44635</v>
          </cell>
          <cell r="D190">
            <v>51940</v>
          </cell>
          <cell r="V190">
            <v>60</v>
          </cell>
          <cell r="AA190">
            <v>100.13364011507834</v>
          </cell>
          <cell r="AB190">
            <v>5.9867399999999993</v>
          </cell>
        </row>
        <row r="191">
          <cell r="A191" t="str">
            <v>BSBGR1530421</v>
          </cell>
          <cell r="C191">
            <v>44727</v>
          </cell>
          <cell r="D191">
            <v>52032</v>
          </cell>
          <cell r="V191">
            <v>60</v>
          </cell>
          <cell r="AA191">
            <v>100.13493663451425</v>
          </cell>
          <cell r="AB191">
            <v>5.9867399999999993</v>
          </cell>
        </row>
        <row r="192">
          <cell r="A192" t="str">
            <v>BSBGR1550429</v>
          </cell>
          <cell r="C192">
            <v>44818</v>
          </cell>
          <cell r="D192">
            <v>52123</v>
          </cell>
          <cell r="V192">
            <v>60</v>
          </cell>
          <cell r="AA192">
            <v>100.13620023658447</v>
          </cell>
          <cell r="AB192">
            <v>5.9867399999999993</v>
          </cell>
        </row>
        <row r="193">
          <cell r="A193" t="str">
            <v>BSBGR1570427</v>
          </cell>
          <cell r="C193">
            <v>44909</v>
          </cell>
          <cell r="D193">
            <v>52214</v>
          </cell>
          <cell r="V193">
            <v>60.1</v>
          </cell>
          <cell r="AA193">
            <v>100.24109953216818</v>
          </cell>
          <cell r="AB193">
            <v>5.9867399999999993</v>
          </cell>
        </row>
        <row r="194">
          <cell r="A194" t="str">
            <v>BSBGR1600430</v>
          </cell>
          <cell r="C194">
            <v>45037</v>
          </cell>
          <cell r="D194">
            <v>52342</v>
          </cell>
          <cell r="V194">
            <v>60.2</v>
          </cell>
          <cell r="AA194">
            <v>99.327402300606451</v>
          </cell>
          <cell r="AB194">
            <v>6.0845299999999991</v>
          </cell>
        </row>
        <row r="195">
          <cell r="A195" t="str">
            <v>BSBGR1630437</v>
          </cell>
          <cell r="C195">
            <v>45128</v>
          </cell>
          <cell r="D195">
            <v>52433</v>
          </cell>
          <cell r="V195">
            <v>60.9</v>
          </cell>
          <cell r="AA195">
            <v>100.05750171821303</v>
          </cell>
          <cell r="AB195">
            <v>6.0845299999999991</v>
          </cell>
        </row>
        <row r="196">
          <cell r="A196" t="str">
            <v>BSBGR1640436</v>
          </cell>
          <cell r="C196">
            <v>45215</v>
          </cell>
          <cell r="D196">
            <v>52520</v>
          </cell>
          <cell r="V196">
            <v>60.9</v>
          </cell>
          <cell r="AA196">
            <v>100.05796129121225</v>
          </cell>
          <cell r="AB196">
            <v>6.0845299999999991</v>
          </cell>
        </row>
        <row r="197">
          <cell r="A197" t="str">
            <v>BSBGR1680440</v>
          </cell>
          <cell r="C197">
            <v>45309</v>
          </cell>
          <cell r="D197">
            <v>52614</v>
          </cell>
          <cell r="V197">
            <v>60.9</v>
          </cell>
          <cell r="AA197">
            <v>99.020491116279047</v>
          </cell>
          <cell r="AB197">
            <v>6.1823199999999989</v>
          </cell>
        </row>
        <row r="198">
          <cell r="A198" t="str">
            <v>BSBGR1700446</v>
          </cell>
          <cell r="C198">
            <v>45337</v>
          </cell>
          <cell r="D198">
            <v>52642</v>
          </cell>
          <cell r="V198">
            <v>60.9</v>
          </cell>
          <cell r="AA198">
            <v>99.018096952202626</v>
          </cell>
          <cell r="AB198">
            <v>6.1823199999999989</v>
          </cell>
        </row>
        <row r="199">
          <cell r="A199" t="str">
            <v>BSBGR1720444</v>
          </cell>
          <cell r="C199">
            <v>45398</v>
          </cell>
          <cell r="D199">
            <v>52703</v>
          </cell>
          <cell r="V199">
            <v>60.9</v>
          </cell>
          <cell r="AA199">
            <v>99.012919652119535</v>
          </cell>
          <cell r="AB199">
            <v>6.1823199999999989</v>
          </cell>
        </row>
        <row r="200">
          <cell r="A200" t="str">
            <v>BSBGR1740442</v>
          </cell>
          <cell r="C200">
            <v>45443</v>
          </cell>
          <cell r="D200">
            <v>52748</v>
          </cell>
          <cell r="V200">
            <v>60.9</v>
          </cell>
          <cell r="AA200">
            <v>99.009133958042156</v>
          </cell>
          <cell r="AB200">
            <v>6.1823199999999989</v>
          </cell>
        </row>
        <row r="201">
          <cell r="A201" t="str">
            <v>BSBGR1760440</v>
          </cell>
          <cell r="C201">
            <v>45499</v>
          </cell>
          <cell r="D201">
            <v>52804</v>
          </cell>
          <cell r="V201">
            <v>61.2</v>
          </cell>
          <cell r="AA201">
            <v>99.327968976294855</v>
          </cell>
          <cell r="AB201">
            <v>6.1823199999999989</v>
          </cell>
        </row>
        <row r="202">
          <cell r="A202" t="str">
            <v>BSBGR1790447</v>
          </cell>
          <cell r="C202">
            <v>45587</v>
          </cell>
          <cell r="D202">
            <v>52892</v>
          </cell>
          <cell r="V202">
            <v>61.5</v>
          </cell>
          <cell r="AA202">
            <v>99.648936234838402</v>
          </cell>
          <cell r="AB202">
            <v>6.1823199999999989</v>
          </cell>
        </row>
        <row r="203">
          <cell r="A203" t="str">
            <v>BSBGR1251481</v>
          </cell>
          <cell r="C203">
            <v>43388</v>
          </cell>
          <cell r="D203">
            <v>54346</v>
          </cell>
          <cell r="V203">
            <v>55</v>
          </cell>
          <cell r="AA203">
            <v>89.178103036850644</v>
          </cell>
          <cell r="AB203">
            <v>6.4200200000000009</v>
          </cell>
        </row>
        <row r="204">
          <cell r="A204" t="str">
            <v>BSBGR1271497</v>
          </cell>
          <cell r="C204">
            <v>43480</v>
          </cell>
          <cell r="D204">
            <v>54438</v>
          </cell>
          <cell r="V204">
            <v>55</v>
          </cell>
          <cell r="AA204">
            <v>88.893909576704033</v>
          </cell>
          <cell r="AB204">
            <v>6.4410800000000012</v>
          </cell>
        </row>
        <row r="205">
          <cell r="A205" t="str">
            <v>BSBGR1292493</v>
          </cell>
          <cell r="C205">
            <v>43570</v>
          </cell>
          <cell r="D205">
            <v>54528</v>
          </cell>
          <cell r="V205">
            <v>55.5</v>
          </cell>
          <cell r="AA205">
            <v>89.432513539040286</v>
          </cell>
          <cell r="AB205">
            <v>6.4410800000000012</v>
          </cell>
        </row>
        <row r="206">
          <cell r="A206" t="str">
            <v>BSBGR1312499</v>
          </cell>
          <cell r="C206">
            <v>43661</v>
          </cell>
          <cell r="D206">
            <v>54619</v>
          </cell>
          <cell r="V206">
            <v>56</v>
          </cell>
          <cell r="AA206">
            <v>89.977119631932709</v>
          </cell>
          <cell r="AB206">
            <v>6.4410800000000012</v>
          </cell>
        </row>
        <row r="207">
          <cell r="A207" t="str">
            <v>BSBGR1322498</v>
          </cell>
          <cell r="C207">
            <v>43753</v>
          </cell>
          <cell r="D207">
            <v>54711</v>
          </cell>
          <cell r="V207">
            <v>56.5</v>
          </cell>
          <cell r="AA207">
            <v>90.52769983828712</v>
          </cell>
          <cell r="AB207">
            <v>6.4410800000000012</v>
          </cell>
        </row>
        <row r="208">
          <cell r="A208" t="str">
            <v>BSBGR1341506</v>
          </cell>
          <cell r="C208">
            <v>43847</v>
          </cell>
          <cell r="D208">
            <v>18280</v>
          </cell>
          <cell r="V208">
            <v>56.9</v>
          </cell>
          <cell r="AA208">
            <v>90.727477762723993</v>
          </cell>
          <cell r="AB208">
            <v>6.4621400000000015</v>
          </cell>
        </row>
        <row r="209">
          <cell r="A209" t="str">
            <v>BSBGR1361504</v>
          </cell>
          <cell r="C209">
            <v>43942</v>
          </cell>
          <cell r="D209">
            <v>54899</v>
          </cell>
          <cell r="V209">
            <v>56.9</v>
          </cell>
          <cell r="AA209">
            <v>90.684002054264312</v>
          </cell>
          <cell r="AB209">
            <v>6.4621400000000015</v>
          </cell>
        </row>
        <row r="210">
          <cell r="A210" t="str">
            <v>BSBGR1381502</v>
          </cell>
          <cell r="C210">
            <v>43997</v>
          </cell>
          <cell r="D210">
            <v>18429</v>
          </cell>
          <cell r="V210">
            <v>60.5</v>
          </cell>
          <cell r="AA210">
            <v>95.014059517974033</v>
          </cell>
          <cell r="AB210">
            <v>6.4621400000000015</v>
          </cell>
        </row>
        <row r="211">
          <cell r="A211" t="str">
            <v>BSBGR1391501</v>
          </cell>
          <cell r="C211">
            <v>44089</v>
          </cell>
          <cell r="D211">
            <v>55046</v>
          </cell>
          <cell r="V211">
            <v>61</v>
          </cell>
          <cell r="AA211">
            <v>95.599495290642466</v>
          </cell>
          <cell r="AB211">
            <v>6.4621400000000015</v>
          </cell>
        </row>
        <row r="212">
          <cell r="A212" t="str">
            <v>BSBGR1412505</v>
          </cell>
          <cell r="C212">
            <v>44152</v>
          </cell>
          <cell r="D212">
            <v>55109</v>
          </cell>
          <cell r="V212">
            <v>63.5</v>
          </cell>
          <cell r="AA212">
            <v>98.633274311168336</v>
          </cell>
          <cell r="AB212">
            <v>6.4621400000000015</v>
          </cell>
        </row>
        <row r="213">
          <cell r="A213" t="str">
            <v>BSBGR1420516</v>
          </cell>
          <cell r="C213">
            <v>44242</v>
          </cell>
          <cell r="D213">
            <v>55199</v>
          </cell>
          <cell r="V213">
            <v>64</v>
          </cell>
          <cell r="AA213">
            <v>98.983694352636093</v>
          </cell>
          <cell r="AB213">
            <v>6.4832000000000019</v>
          </cell>
        </row>
        <row r="214">
          <cell r="A214" t="str">
            <v>BSBGR1450513</v>
          </cell>
          <cell r="C214">
            <v>44333</v>
          </cell>
          <cell r="D214">
            <v>55290</v>
          </cell>
          <cell r="V214">
            <v>64.5</v>
          </cell>
          <cell r="AA214">
            <v>99.592773496845027</v>
          </cell>
          <cell r="AB214">
            <v>6.4832000000000019</v>
          </cell>
        </row>
        <row r="215">
          <cell r="A215" t="str">
            <v>BSBGR1460512</v>
          </cell>
          <cell r="C215">
            <v>44425</v>
          </cell>
          <cell r="D215">
            <v>55382</v>
          </cell>
          <cell r="V215">
            <v>65</v>
          </cell>
          <cell r="AA215">
            <v>100.20691298424306</v>
          </cell>
          <cell r="AB215">
            <v>6.4832000000000019</v>
          </cell>
        </row>
        <row r="216">
          <cell r="A216" t="str">
            <v>BSBGR1480510</v>
          </cell>
          <cell r="C216">
            <v>44516</v>
          </cell>
          <cell r="D216">
            <v>55473</v>
          </cell>
          <cell r="V216">
            <v>65</v>
          </cell>
          <cell r="AA216">
            <v>100.20773705662252</v>
          </cell>
          <cell r="AB216">
            <v>6.4832000000000019</v>
          </cell>
        </row>
        <row r="217">
          <cell r="A217" t="str">
            <v>BSBGR1500523</v>
          </cell>
          <cell r="C217">
            <v>44635</v>
          </cell>
          <cell r="D217">
            <v>55593</v>
          </cell>
          <cell r="V217">
            <v>65</v>
          </cell>
          <cell r="AA217">
            <v>99.947158263534405</v>
          </cell>
          <cell r="AB217">
            <v>6.5042600000000022</v>
          </cell>
        </row>
        <row r="218">
          <cell r="A218" t="str">
            <v>BSBGR1530520</v>
          </cell>
          <cell r="C218">
            <v>44727</v>
          </cell>
          <cell r="D218">
            <v>55685</v>
          </cell>
          <cell r="V218">
            <v>65</v>
          </cell>
          <cell r="AA218">
            <v>99.946955753203</v>
          </cell>
          <cell r="AB218">
            <v>6.5042600000000022</v>
          </cell>
        </row>
        <row r="219">
          <cell r="A219" t="str">
            <v>BSBGR1550528</v>
          </cell>
          <cell r="C219">
            <v>44818</v>
          </cell>
          <cell r="D219">
            <v>55776</v>
          </cell>
          <cell r="V219">
            <v>65</v>
          </cell>
          <cell r="AA219">
            <v>99.946758632564141</v>
          </cell>
          <cell r="AB219">
            <v>6.5042600000000022</v>
          </cell>
        </row>
        <row r="220">
          <cell r="A220" t="str">
            <v>BSBGR1570526</v>
          </cell>
          <cell r="C220">
            <v>44909</v>
          </cell>
          <cell r="D220">
            <v>55867</v>
          </cell>
          <cell r="V220">
            <v>65.099999999999994</v>
          </cell>
          <cell r="AA220">
            <v>100.07199976732866</v>
          </cell>
          <cell r="AB220">
            <v>6.5042600000000022</v>
          </cell>
        </row>
        <row r="221">
          <cell r="A221" t="str">
            <v>BSBGR1600539</v>
          </cell>
          <cell r="C221">
            <v>45037</v>
          </cell>
          <cell r="D221">
            <v>55995</v>
          </cell>
          <cell r="V221">
            <v>65.2</v>
          </cell>
          <cell r="AA221">
            <v>99.933070680192856</v>
          </cell>
          <cell r="AB221">
            <v>6.5253200000000025</v>
          </cell>
        </row>
        <row r="222">
          <cell r="A222" t="str">
            <v>BSBGR1630536</v>
          </cell>
          <cell r="C222">
            <v>45128</v>
          </cell>
          <cell r="D222">
            <v>56086</v>
          </cell>
          <cell r="V222">
            <v>65.900000000000006</v>
          </cell>
          <cell r="AA222">
            <v>100.81653850956805</v>
          </cell>
          <cell r="AB222">
            <v>6.5253200000000025</v>
          </cell>
        </row>
        <row r="223">
          <cell r="A223" t="str">
            <v>BSBGR1640535</v>
          </cell>
          <cell r="C223">
            <v>45215</v>
          </cell>
          <cell r="D223">
            <v>56173</v>
          </cell>
          <cell r="V223">
            <v>65.900000000000006</v>
          </cell>
          <cell r="AA223">
            <v>100.81919161799971</v>
          </cell>
          <cell r="AB223">
            <v>6.5253200000000025</v>
          </cell>
        </row>
        <row r="224">
          <cell r="A224" t="str">
            <v>BSBGR1680549</v>
          </cell>
          <cell r="C224">
            <v>45309</v>
          </cell>
          <cell r="D224">
            <v>56267</v>
          </cell>
          <cell r="V224">
            <v>65.900000000000006</v>
          </cell>
          <cell r="AA224">
            <v>100.55321650056021</v>
          </cell>
          <cell r="AB224">
            <v>6.5463800000000028</v>
          </cell>
        </row>
        <row r="225">
          <cell r="A225" t="str">
            <v>BSBGR1700545</v>
          </cell>
          <cell r="C225">
            <v>45337</v>
          </cell>
          <cell r="D225">
            <v>56295</v>
          </cell>
          <cell r="V225">
            <v>65.900000000000006</v>
          </cell>
          <cell r="AA225">
            <v>100.55377402858846</v>
          </cell>
          <cell r="AB225">
            <v>6.5463800000000028</v>
          </cell>
        </row>
        <row r="226">
          <cell r="A226" t="str">
            <v>BSBGR1720543</v>
          </cell>
          <cell r="C226">
            <v>45398</v>
          </cell>
          <cell r="D226">
            <v>56355</v>
          </cell>
          <cell r="V226">
            <v>65.900000000000006</v>
          </cell>
          <cell r="AA226">
            <v>100.55495949474626</v>
          </cell>
          <cell r="AB226">
            <v>6.5463800000000028</v>
          </cell>
        </row>
        <row r="227">
          <cell r="A227" t="str">
            <v>BSBGR1740541</v>
          </cell>
          <cell r="C227">
            <v>45443</v>
          </cell>
          <cell r="D227">
            <v>56400</v>
          </cell>
          <cell r="V227">
            <v>65.900000000000006</v>
          </cell>
          <cell r="AA227">
            <v>100.55584039291732</v>
          </cell>
          <cell r="AB227">
            <v>6.5463800000000028</v>
          </cell>
        </row>
        <row r="228">
          <cell r="A228" t="str">
            <v>BSBGR1760549</v>
          </cell>
          <cell r="C228">
            <v>45499</v>
          </cell>
          <cell r="D228">
            <v>56456</v>
          </cell>
          <cell r="V228">
            <v>66.2</v>
          </cell>
          <cell r="AA228">
            <v>100.93995777503842</v>
          </cell>
          <cell r="AB228">
            <v>6.5463800000000028</v>
          </cell>
        </row>
        <row r="229">
          <cell r="A229" t="str">
            <v>BSBGR1770548</v>
          </cell>
          <cell r="C229">
            <v>45520</v>
          </cell>
          <cell r="D229">
            <v>56477</v>
          </cell>
          <cell r="V229">
            <v>66.2</v>
          </cell>
          <cell r="AA229">
            <v>100.94064077456413</v>
          </cell>
          <cell r="AB229">
            <v>6.5463800000000028</v>
          </cell>
        </row>
        <row r="230">
          <cell r="A230" t="str">
            <v>BSBGR1780547</v>
          </cell>
          <cell r="C230">
            <v>45551</v>
          </cell>
          <cell r="D230">
            <v>56508</v>
          </cell>
          <cell r="V230">
            <v>66.2</v>
          </cell>
          <cell r="AA230">
            <v>100.9416443969539</v>
          </cell>
          <cell r="AB230">
            <v>6.5463800000000028</v>
          </cell>
        </row>
        <row r="231">
          <cell r="A231" t="str">
            <v>BSBGR1790546</v>
          </cell>
          <cell r="C231">
            <v>45587</v>
          </cell>
          <cell r="D231">
            <v>56544</v>
          </cell>
          <cell r="V231">
            <v>66.5</v>
          </cell>
          <cell r="AA231">
            <v>101.32699333566498</v>
          </cell>
          <cell r="AB231">
            <v>6.5463800000000028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8DB7C-2D24-4D7F-86EE-221983E81A87}">
  <sheetPr>
    <pageSetUpPr fitToPage="1"/>
  </sheetPr>
  <dimension ref="A2:J233"/>
  <sheetViews>
    <sheetView showGridLines="0" tabSelected="1" view="pageLayout" zoomScaleNormal="100" workbookViewId="0">
      <selection activeCell="E225" sqref="E225"/>
    </sheetView>
  </sheetViews>
  <sheetFormatPr defaultRowHeight="15" x14ac:dyDescent="0.25"/>
  <cols>
    <col min="1" max="1" width="14.28515625" customWidth="1"/>
    <col min="2" max="2" width="5.85546875" bestFit="1" customWidth="1"/>
    <col min="3" max="3" width="10.5703125" bestFit="1" customWidth="1"/>
    <col min="4" max="4" width="10.7109375" bestFit="1" customWidth="1"/>
    <col min="5" max="5" width="14.140625" style="1" customWidth="1"/>
    <col min="6" max="6" width="10" customWidth="1"/>
    <col min="7" max="7" width="11" bestFit="1" customWidth="1"/>
    <col min="8" max="9" width="9" bestFit="1" customWidth="1"/>
    <col min="10" max="10" width="6.140625" customWidth="1"/>
  </cols>
  <sheetData>
    <row r="2" spans="1:10" ht="21" x14ac:dyDescent="0.35">
      <c r="C2" s="24" t="s">
        <v>17</v>
      </c>
    </row>
    <row r="3" spans="1:10" x14ac:dyDescent="0.25">
      <c r="C3" t="s">
        <v>16</v>
      </c>
      <c r="D3" s="8">
        <f>[1]SemiCountModelRU!E1</f>
        <v>46218</v>
      </c>
      <c r="E3" s="23"/>
    </row>
    <row r="4" spans="1:10" x14ac:dyDescent="0.25">
      <c r="C4" t="s">
        <v>15</v>
      </c>
      <c r="D4" s="8">
        <f>+D3+1</f>
        <v>46219</v>
      </c>
      <c r="E4" s="23"/>
    </row>
    <row r="5" spans="1:10" ht="30" x14ac:dyDescent="0.25">
      <c r="A5" s="22" t="s">
        <v>14</v>
      </c>
      <c r="B5" s="20" t="s">
        <v>13</v>
      </c>
      <c r="C5" s="20" t="s">
        <v>12</v>
      </c>
      <c r="D5" s="20" t="s">
        <v>11</v>
      </c>
      <c r="E5" s="21" t="s">
        <v>10</v>
      </c>
      <c r="F5" s="20" t="s">
        <v>9</v>
      </c>
      <c r="G5" s="20" t="s">
        <v>8</v>
      </c>
      <c r="H5" s="20" t="s">
        <v>7</v>
      </c>
      <c r="I5" s="20" t="s">
        <v>6</v>
      </c>
      <c r="J5" s="20" t="s">
        <v>5</v>
      </c>
    </row>
    <row r="6" spans="1:10" x14ac:dyDescent="0.25">
      <c r="A6" t="str">
        <f>[1]SemiCountModelRU!A6</f>
        <v>BSBGR1630262</v>
      </c>
      <c r="B6" s="12" t="s">
        <v>4</v>
      </c>
      <c r="C6" s="8">
        <v>43662</v>
      </c>
      <c r="D6" s="8">
        <f>[1]SemiCountModelRU!D6</f>
        <v>46224</v>
      </c>
      <c r="E6" s="7">
        <f>23756100+6478900</f>
        <v>30235000</v>
      </c>
      <c r="F6" s="17"/>
      <c r="G6" s="16">
        <f>[1]SemiCountModelRU!V6/10</f>
        <v>3.63</v>
      </c>
      <c r="H6" s="15">
        <f>0.9995*I6</f>
        <v>99.952010964737624</v>
      </c>
      <c r="I6" s="15">
        <f>[1]SemiCountModelRU!AA6</f>
        <v>100.00201197072298</v>
      </c>
      <c r="J6" s="4">
        <f>[1]SemiCountModelRU!AB6</f>
        <v>3.5065</v>
      </c>
    </row>
    <row r="7" spans="1:10" x14ac:dyDescent="0.25">
      <c r="A7" t="str">
        <f>[1]SemiCountModelRU!A7</f>
        <v>BSBGR1050263</v>
      </c>
      <c r="B7" s="12" t="str">
        <f>[1]SemiCountModelRU!B7</f>
        <v>FX</v>
      </c>
      <c r="C7" s="8">
        <f>[1]SemiCountModelRU!C7</f>
        <v>42576</v>
      </c>
      <c r="D7" s="8">
        <f>[1]SemiCountModelRU!D7</f>
        <v>46228</v>
      </c>
      <c r="E7" s="7">
        <v>25000000</v>
      </c>
      <c r="F7" s="17"/>
      <c r="G7" s="16">
        <f>[1]SemiCountModelRU!V7/10</f>
        <v>4.55</v>
      </c>
      <c r="H7" s="15">
        <f>0.9995*I7</f>
        <v>99.978313658541239</v>
      </c>
      <c r="I7" s="15">
        <f>[1]SemiCountModelRU!AA7</f>
        <v>100.02832782245245</v>
      </c>
      <c r="J7" s="4">
        <f>[1]SemiCountModelRU!AB7</f>
        <v>3.5065</v>
      </c>
    </row>
    <row r="8" spans="1:10" x14ac:dyDescent="0.25">
      <c r="A8" t="str">
        <f>[1]SemiCountModelRU!A8</f>
        <v>BSBGRS910266</v>
      </c>
      <c r="B8" s="12" t="str">
        <f>[1]SemiCountModelRU!B8</f>
        <v>FL</v>
      </c>
      <c r="C8" s="8">
        <f>[1]SemiCountModelRU!C8</f>
        <v>40770</v>
      </c>
      <c r="D8" s="8">
        <f>[1]SemiCountModelRU!D8</f>
        <v>46249</v>
      </c>
      <c r="E8" s="7">
        <v>19995100</v>
      </c>
      <c r="F8" s="17">
        <v>7.8125E-2</v>
      </c>
      <c r="G8" s="16">
        <f>[1]SemiCountModelRU!V8/10</f>
        <v>4.328125</v>
      </c>
      <c r="H8" s="15">
        <f>0.9995*I8</f>
        <v>100.01874583182121</v>
      </c>
      <c r="I8" s="15">
        <f>[1]SemiCountModelRU!AA8</f>
        <v>100.06878022193217</v>
      </c>
      <c r="J8" s="4">
        <f>[1]SemiCountModelRU!AB8</f>
        <v>4.3251501521264677</v>
      </c>
    </row>
    <row r="9" spans="1:10" x14ac:dyDescent="0.25">
      <c r="A9" t="str">
        <f>[1]SemiCountModelRU!A9</f>
        <v>BSBGR1460264</v>
      </c>
      <c r="B9" s="12" t="str">
        <f>[1]SemiCountModelRU!B9</f>
        <v>FX</v>
      </c>
      <c r="C9" s="8">
        <f>[1]SemiCountModelRU!C9</f>
        <v>44425</v>
      </c>
      <c r="D9" s="8">
        <f>[1]SemiCountModelRU!D9</f>
        <v>46251</v>
      </c>
      <c r="E9" s="7">
        <f>612600+762900+982800</f>
        <v>2358300</v>
      </c>
      <c r="F9" s="17"/>
      <c r="G9" s="16">
        <f>[1]SemiCountModelRU!V9/10</f>
        <v>4.05</v>
      </c>
      <c r="H9" s="15">
        <f>0.9995*I9</f>
        <v>99.998611782018898</v>
      </c>
      <c r="I9" s="15">
        <f>[1]SemiCountModelRU!AA9</f>
        <v>100.04863610006893</v>
      </c>
      <c r="J9" s="4">
        <f>[1]SemiCountModelRU!AB9</f>
        <v>3.5065</v>
      </c>
    </row>
    <row r="10" spans="1:10" x14ac:dyDescent="0.25">
      <c r="A10" t="str">
        <f>[1]SemiCountModelRU!A10</f>
        <v>BSBGRS780263</v>
      </c>
      <c r="B10" s="12" t="str">
        <f>[1]SemiCountModelRU!B10</f>
        <v>FL</v>
      </c>
      <c r="C10" s="8">
        <f>[1]SemiCountModelRU!C10</f>
        <v>38982</v>
      </c>
      <c r="D10" s="8">
        <f>[1]SemiCountModelRU!D10</f>
        <v>46287</v>
      </c>
      <c r="E10" s="7">
        <v>23790100</v>
      </c>
      <c r="F10" s="17">
        <v>0.3125</v>
      </c>
      <c r="G10" s="16">
        <f>[1]SemiCountModelRU!V10/10</f>
        <v>4.5625</v>
      </c>
      <c r="H10" s="15">
        <f>0.9995*I10</f>
        <v>100.15548913520965</v>
      </c>
      <c r="I10" s="15">
        <f>[1]SemiCountModelRU!AA10</f>
        <v>100.20559193117523</v>
      </c>
      <c r="J10" s="4">
        <f>[1]SemiCountModelRU!AB10</f>
        <v>4.5531391133677328</v>
      </c>
    </row>
    <row r="11" spans="1:10" x14ac:dyDescent="0.25">
      <c r="A11" t="str">
        <f>[1]SemiCountModelRU!A11</f>
        <v>BSBGR1320260</v>
      </c>
      <c r="B11" s="12" t="s">
        <v>4</v>
      </c>
      <c r="C11" s="8">
        <f>[1]SemiCountModelRU!C11</f>
        <v>43753</v>
      </c>
      <c r="D11" s="8">
        <f>[1]SemiCountModelRU!D11</f>
        <v>46310</v>
      </c>
      <c r="E11" s="7">
        <v>1000000</v>
      </c>
      <c r="F11" s="17"/>
      <c r="G11" s="16">
        <f>[1]SemiCountModelRU!V11/10</f>
        <v>4.08</v>
      </c>
      <c r="H11" s="15">
        <f>0.9995*I11</f>
        <v>100.09260356378698</v>
      </c>
      <c r="I11" s="15">
        <f>[1]SemiCountModelRU!AA11</f>
        <v>100.1426749012376</v>
      </c>
      <c r="J11" s="4">
        <f>[1]SemiCountModelRU!AB11</f>
        <v>3.5065</v>
      </c>
    </row>
    <row r="12" spans="1:10" x14ac:dyDescent="0.25">
      <c r="A12" t="str">
        <f>[1]SemiCountModelRU!A12</f>
        <v>BSBGR1640261</v>
      </c>
      <c r="B12" s="12" t="s">
        <v>4</v>
      </c>
      <c r="C12" s="8">
        <f>[1]SemiCountModelRU!C12</f>
        <v>45215</v>
      </c>
      <c r="D12" s="8">
        <f>[1]SemiCountModelRU!D12</f>
        <v>46311</v>
      </c>
      <c r="E12" s="7">
        <v>74192500</v>
      </c>
      <c r="F12" s="17"/>
      <c r="G12" s="16">
        <f>[1]SemiCountModelRU!V12/10</f>
        <v>3.63</v>
      </c>
      <c r="H12" s="15">
        <f>0.9995*I12</f>
        <v>99.981041191690025</v>
      </c>
      <c r="I12" s="15">
        <f>[1]SemiCountModelRU!AA12</f>
        <v>100.03105672005005</v>
      </c>
      <c r="J12" s="4">
        <f>[1]SemiCountModelRU!AB12</f>
        <v>3.5065</v>
      </c>
    </row>
    <row r="13" spans="1:10" x14ac:dyDescent="0.25">
      <c r="A13" t="str">
        <f>[1]SemiCountModelRU!A14</f>
        <v>BSBGRS920265</v>
      </c>
      <c r="B13" s="12" t="str">
        <f>[1]SemiCountModelRU!B14</f>
        <v>FL</v>
      </c>
      <c r="C13" s="8">
        <f>[1]SemiCountModelRU!C14</f>
        <v>40857</v>
      </c>
      <c r="D13" s="8">
        <f>[1]SemiCountModelRU!D14</f>
        <v>46336</v>
      </c>
      <c r="E13" s="7">
        <v>10000000</v>
      </c>
      <c r="F13" s="17">
        <v>7.8125E-2</v>
      </c>
      <c r="G13" s="16">
        <f>[1]SemiCountModelRU!V14/10</f>
        <v>4.328125</v>
      </c>
      <c r="H13" s="15">
        <f>0.9995*I13</f>
        <v>100.25216383968726</v>
      </c>
      <c r="I13" s="15">
        <f>[1]SemiCountModelRU!AA14</f>
        <v>100.30231499718585</v>
      </c>
      <c r="J13" s="4">
        <f>[1]SemiCountModelRU!AB14</f>
        <v>4.3150798664232557</v>
      </c>
    </row>
    <row r="14" spans="1:10" x14ac:dyDescent="0.25">
      <c r="A14" t="str">
        <f>[1]SemiCountModelRU!A15</f>
        <v>BSBGR1480262</v>
      </c>
      <c r="B14" s="12" t="str">
        <f>[1]SemiCountModelRU!B15</f>
        <v>FX</v>
      </c>
      <c r="C14" s="8">
        <f>[1]SemiCountModelRU!C15</f>
        <v>44516</v>
      </c>
      <c r="D14" s="8">
        <f>[1]SemiCountModelRU!D15</f>
        <v>46342</v>
      </c>
      <c r="E14" s="7">
        <v>3787500</v>
      </c>
      <c r="F14" s="17"/>
      <c r="G14" s="16">
        <f>[1]SemiCountModelRU!V15/10</f>
        <v>4.05</v>
      </c>
      <c r="H14" s="15">
        <f>0.9995*I14</f>
        <v>100.13187362778287</v>
      </c>
      <c r="I14" s="15">
        <f>[1]SemiCountModelRU!AA15</f>
        <v>100.1819646100879</v>
      </c>
      <c r="J14" s="4">
        <f>[1]SemiCountModelRU!AB15</f>
        <v>3.5065</v>
      </c>
    </row>
    <row r="15" spans="1:10" x14ac:dyDescent="0.25">
      <c r="A15" t="str">
        <f>[1]SemiCountModelRU!A16</f>
        <v>BSBGRS900267</v>
      </c>
      <c r="B15" s="12" t="str">
        <f>[1]SemiCountModelRU!B16</f>
        <v>FL</v>
      </c>
      <c r="C15" s="8">
        <f>[1]SemiCountModelRU!C16</f>
        <v>40522</v>
      </c>
      <c r="D15" s="8">
        <f>[1]SemiCountModelRU!D16</f>
        <v>46366</v>
      </c>
      <c r="E15" s="7">
        <v>9993200</v>
      </c>
      <c r="F15" s="17">
        <v>0.114583</v>
      </c>
      <c r="G15" s="16">
        <f>[1]SemiCountModelRU!V16/10</f>
        <v>4.3645829999999997</v>
      </c>
      <c r="H15" s="15">
        <f>0.9995*I15</f>
        <v>100.34301754545444</v>
      </c>
      <c r="I15" s="15">
        <f>[1]SemiCountModelRU!AA16</f>
        <v>100.3932141525307</v>
      </c>
      <c r="J15" s="4">
        <f>[1]SemiCountModelRU!AB16</f>
        <v>4.347488061661962</v>
      </c>
    </row>
    <row r="16" spans="1:10" x14ac:dyDescent="0.25">
      <c r="A16" t="str">
        <f>[1]SemiCountModelRU!A17</f>
        <v>BSBGR1340276</v>
      </c>
      <c r="B16" s="12" t="str">
        <f>[1]SemiCountModelRU!B17</f>
        <v>FX</v>
      </c>
      <c r="C16" s="8">
        <f>[1]SemiCountModelRU!C17</f>
        <v>43847</v>
      </c>
      <c r="D16" s="8">
        <f>[1]SemiCountModelRU!D17</f>
        <v>46404</v>
      </c>
      <c r="E16" s="7">
        <v>600000</v>
      </c>
      <c r="F16" s="17"/>
      <c r="G16" s="16">
        <f>[1]SemiCountModelRU!V17/10</f>
        <v>4.1500000000000004</v>
      </c>
      <c r="H16" s="15">
        <f>0.9995*I16</f>
        <v>100.33570829753447</v>
      </c>
      <c r="I16" s="15">
        <f>[1]SemiCountModelRU!AA17</f>
        <v>100.38590124815855</v>
      </c>
      <c r="J16" s="4">
        <f>[1]SemiCountModelRU!AB17</f>
        <v>3.3797999999999999</v>
      </c>
    </row>
    <row r="17" spans="1:10" x14ac:dyDescent="0.25">
      <c r="A17" t="str">
        <f>[1]SemiCountModelRU!A18</f>
        <v>BSBGR1680275</v>
      </c>
      <c r="B17" s="12" t="str">
        <f>[1]SemiCountModelRU!B18</f>
        <v>FX</v>
      </c>
      <c r="C17" s="8">
        <f>[1]SemiCountModelRU!C18</f>
        <v>45309</v>
      </c>
      <c r="D17" s="8">
        <f>[1]SemiCountModelRU!D18</f>
        <v>46405</v>
      </c>
      <c r="E17" s="7">
        <v>13781100</v>
      </c>
      <c r="F17" s="17"/>
      <c r="G17" s="16">
        <f>[1]SemiCountModelRU!V18/10</f>
        <v>3.6399999999999997</v>
      </c>
      <c r="H17" s="15">
        <f>0.9995*I17</f>
        <v>100.08100007359604</v>
      </c>
      <c r="I17" s="15">
        <f>[1]SemiCountModelRU!AA18</f>
        <v>100.13106560639923</v>
      </c>
      <c r="J17" s="4">
        <f>[1]SemiCountModelRU!AB18</f>
        <v>3.3797999999999999</v>
      </c>
    </row>
    <row r="18" spans="1:10" x14ac:dyDescent="0.25">
      <c r="A18" t="str">
        <f>[1]SemiCountModelRU!A19</f>
        <v>BSBGR1700271</v>
      </c>
      <c r="B18" s="12" t="str">
        <f>[1]SemiCountModelRU!B19</f>
        <v>FX</v>
      </c>
      <c r="C18" s="8">
        <f>[1]SemiCountModelRU!C19</f>
        <v>45337</v>
      </c>
      <c r="D18" s="8">
        <f>[1]SemiCountModelRU!D19</f>
        <v>46433</v>
      </c>
      <c r="E18" s="19">
        <v>4257700</v>
      </c>
      <c r="F18" s="17"/>
      <c r="G18" s="16">
        <f>[1]SemiCountModelRU!V19/10</f>
        <v>3.6399999999999997</v>
      </c>
      <c r="H18" s="15">
        <f>0.9995*I18</f>
        <v>100.10042215694257</v>
      </c>
      <c r="I18" s="15">
        <f>[1]SemiCountModelRU!AA19</f>
        <v>100.15049740564538</v>
      </c>
      <c r="J18" s="4">
        <f>[1]SemiCountModelRU!AB19</f>
        <v>3.3797999999999999</v>
      </c>
    </row>
    <row r="19" spans="1:10" x14ac:dyDescent="0.25">
      <c r="A19" t="str">
        <f>[1]SemiCountModelRU!A20</f>
        <v>BSBGR1500275</v>
      </c>
      <c r="B19" s="12" t="str">
        <f>[1]SemiCountModelRU!B20</f>
        <v>FX</v>
      </c>
      <c r="C19" s="8">
        <f>[1]SemiCountModelRU!C20</f>
        <v>44635</v>
      </c>
      <c r="D19" s="8">
        <f>[1]SemiCountModelRU!D20</f>
        <v>46461</v>
      </c>
      <c r="E19" s="7">
        <v>5889600</v>
      </c>
      <c r="F19" s="17"/>
      <c r="G19" s="16">
        <f>[1]SemiCountModelRU!V20/10</f>
        <v>4.05</v>
      </c>
      <c r="H19" s="15">
        <f>0.9995*I19</f>
        <v>100.38734122276725</v>
      </c>
      <c r="I19" s="15">
        <f>[1]SemiCountModelRU!AA20</f>
        <v>100.43756000276862</v>
      </c>
      <c r="J19" s="4">
        <f>[1]SemiCountModelRU!AB20</f>
        <v>3.3797999999999999</v>
      </c>
    </row>
    <row r="20" spans="1:10" x14ac:dyDescent="0.25">
      <c r="A20" t="str">
        <f>[1]SemiCountModelRU!A21</f>
        <v>BSBGRS790270</v>
      </c>
      <c r="B20" s="12" t="str">
        <f>[1]SemiCountModelRU!B21</f>
        <v>FL</v>
      </c>
      <c r="C20" s="8">
        <f>[1]SemiCountModelRU!C21</f>
        <v>39169</v>
      </c>
      <c r="D20" s="8">
        <f>[1]SemiCountModelRU!D21</f>
        <v>46474</v>
      </c>
      <c r="E20" s="7">
        <v>24775000</v>
      </c>
      <c r="F20" s="17">
        <v>0.3125</v>
      </c>
      <c r="G20" s="16">
        <f>[1]SemiCountModelRU!V21/10</f>
        <v>4.5625</v>
      </c>
      <c r="H20" s="15">
        <f>0.9995*I20</f>
        <v>100.17329482345635</v>
      </c>
      <c r="I20" s="15">
        <f>[1]SemiCountModelRU!AA21</f>
        <v>100.2234065267197</v>
      </c>
      <c r="J20" s="4">
        <f>[1]SemiCountModelRU!AB21</f>
        <v>4.5523297981132096</v>
      </c>
    </row>
    <row r="21" spans="1:10" x14ac:dyDescent="0.25">
      <c r="A21" t="str">
        <f>[1]SemiCountModelRU!A22</f>
        <v>BSBGR1720279</v>
      </c>
      <c r="B21" s="12" t="str">
        <f>[1]SemiCountModelRU!B22</f>
        <v>FX</v>
      </c>
      <c r="C21" s="8">
        <f>[1]SemiCountModelRU!C22</f>
        <v>45398</v>
      </c>
      <c r="D21" s="8">
        <f>[1]SemiCountModelRU!D22</f>
        <v>46493</v>
      </c>
      <c r="E21" s="7">
        <v>7000000</v>
      </c>
      <c r="F21" s="17"/>
      <c r="G21" s="16">
        <f>[1]SemiCountModelRU!V22/10</f>
        <v>3.6399999999999997</v>
      </c>
      <c r="H21" s="15">
        <f>0.9995*I21</f>
        <v>100.14187313759737</v>
      </c>
      <c r="I21" s="15">
        <f>[1]SemiCountModelRU!AA22</f>
        <v>100.19196912215844</v>
      </c>
      <c r="J21" s="4">
        <f>[1]SemiCountModelRU!AB22</f>
        <v>3.3797999999999999</v>
      </c>
    </row>
    <row r="22" spans="1:10" x14ac:dyDescent="0.25">
      <c r="A22" t="str">
        <f>[1]SemiCountModelRU!A23</f>
        <v>BSBGR1360274</v>
      </c>
      <c r="B22" s="12" t="str">
        <f>[1]SemiCountModelRU!B23</f>
        <v>FX</v>
      </c>
      <c r="C22" s="8">
        <f>[1]SemiCountModelRU!C23</f>
        <v>43942</v>
      </c>
      <c r="D22" s="8">
        <f>[1]SemiCountModelRU!D23</f>
        <v>46498</v>
      </c>
      <c r="E22" s="7">
        <v>250000</v>
      </c>
      <c r="F22" s="17"/>
      <c r="G22" s="16">
        <f>[1]SemiCountModelRU!V23/10</f>
        <v>4.05</v>
      </c>
      <c r="H22" s="15">
        <f>0.9995*I22</f>
        <v>100.45308037202237</v>
      </c>
      <c r="I22" s="15">
        <f>[1]SemiCountModelRU!AA23</f>
        <v>100.50333203804138</v>
      </c>
      <c r="J22" s="4">
        <f>[1]SemiCountModelRU!AB23</f>
        <v>3.3797999999999999</v>
      </c>
    </row>
    <row r="23" spans="1:10" x14ac:dyDescent="0.25">
      <c r="A23" t="str">
        <f>[1]SemiCountModelRU!A24</f>
        <v>BSBGRS800277</v>
      </c>
      <c r="B23" s="12" t="str">
        <f>[1]SemiCountModelRU!B24</f>
        <v>FL</v>
      </c>
      <c r="C23" s="8">
        <f>[1]SemiCountModelRU!C24</f>
        <v>39211</v>
      </c>
      <c r="D23" s="8">
        <f>[1]SemiCountModelRU!D24</f>
        <v>46516</v>
      </c>
      <c r="E23" s="7">
        <v>45284000</v>
      </c>
      <c r="F23" s="17">
        <v>0.3125</v>
      </c>
      <c r="G23" s="16">
        <f>[1]SemiCountModelRU!V24/10</f>
        <v>4.5625</v>
      </c>
      <c r="H23" s="15">
        <f>0.9995*I23</f>
        <v>100.32368167487354</v>
      </c>
      <c r="I23" s="15">
        <f>[1]SemiCountModelRU!AA24</f>
        <v>100.37386860917812</v>
      </c>
      <c r="J23" s="4">
        <f>[1]SemiCountModelRU!AB24</f>
        <v>4.5455057807573711</v>
      </c>
    </row>
    <row r="24" spans="1:10" x14ac:dyDescent="0.25">
      <c r="A24" t="str">
        <f>[1]SemiCountModelRU!A25</f>
        <v>BSBGR1740277</v>
      </c>
      <c r="B24" s="12" t="str">
        <f>[1]SemiCountModelRU!B25</f>
        <v>FX</v>
      </c>
      <c r="C24" s="8">
        <f>[1]SemiCountModelRU!C25</f>
        <v>45443</v>
      </c>
      <c r="D24" s="8">
        <f>[1]SemiCountModelRU!D25</f>
        <v>46538</v>
      </c>
      <c r="E24" s="7">
        <v>2418300</v>
      </c>
      <c r="F24" s="17"/>
      <c r="G24" s="16">
        <f>[1]SemiCountModelRU!V25/10</f>
        <v>3.6399999999999997</v>
      </c>
      <c r="H24" s="15">
        <f>0.9995*I24</f>
        <v>99.903003035788657</v>
      </c>
      <c r="I24" s="15">
        <f>[1]SemiCountModelRU!AA25</f>
        <v>99.952979525551427</v>
      </c>
      <c r="J24" s="4">
        <f>[1]SemiCountModelRU!AB25</f>
        <v>3.6949999999999998</v>
      </c>
    </row>
    <row r="25" spans="1:10" x14ac:dyDescent="0.25">
      <c r="A25" t="str">
        <f>[1]SemiCountModelRU!A26</f>
        <v>BSBGR1380272</v>
      </c>
      <c r="B25" s="12" t="str">
        <f>[1]SemiCountModelRU!B26</f>
        <v>FX</v>
      </c>
      <c r="C25" s="8">
        <f>[1]SemiCountModelRU!C26</f>
        <v>43997</v>
      </c>
      <c r="D25" s="8">
        <f>[1]SemiCountModelRU!D26</f>
        <v>46553</v>
      </c>
      <c r="E25" s="7">
        <f>513500+517400+357800</f>
        <v>1388700</v>
      </c>
      <c r="F25" s="17"/>
      <c r="G25" s="16">
        <f>[1]SemiCountModelRU!V26/10</f>
        <v>4.25</v>
      </c>
      <c r="H25" s="15">
        <f>0.9995*I25</f>
        <v>100.44610087035758</v>
      </c>
      <c r="I25" s="15">
        <f>[1]SemiCountModelRU!AA26</f>
        <v>100.49634904488002</v>
      </c>
      <c r="J25" s="4">
        <f>[1]SemiCountModelRU!AB26</f>
        <v>3.6949999999999998</v>
      </c>
    </row>
    <row r="26" spans="1:10" x14ac:dyDescent="0.25">
      <c r="A26" t="str">
        <f>[1]SemiCountModelRU!A27</f>
        <v>BSBGR1530272</v>
      </c>
      <c r="B26" s="12" t="str">
        <f>[1]SemiCountModelRU!B27</f>
        <v>FX</v>
      </c>
      <c r="C26" s="8">
        <f>[1]SemiCountModelRU!C27</f>
        <v>44727</v>
      </c>
      <c r="D26" s="8">
        <f>[1]SemiCountModelRU!D27</f>
        <v>46553</v>
      </c>
      <c r="E26" s="7">
        <v>5500000</v>
      </c>
      <c r="F26" s="17"/>
      <c r="G26" s="16">
        <f>[1]SemiCountModelRU!V27/10</f>
        <v>4.05</v>
      </c>
      <c r="H26" s="15">
        <f>0.9995*I26</f>
        <v>100.26732578194044</v>
      </c>
      <c r="I26" s="15">
        <f>[1]SemiCountModelRU!AA27</f>
        <v>100.31748452420254</v>
      </c>
      <c r="J26" s="4">
        <f>[1]SemiCountModelRU!AB27</f>
        <v>3.6949999999999998</v>
      </c>
    </row>
    <row r="27" spans="1:10" x14ac:dyDescent="0.25">
      <c r="A27" t="str">
        <f>[1]SemiCountModelRU!A28</f>
        <v>BSBGR1170277</v>
      </c>
      <c r="B27" s="12" t="str">
        <f>[1]SemiCountModelRU!B28</f>
        <v>FX</v>
      </c>
      <c r="C27" s="8">
        <f>[1]SemiCountModelRU!C28</f>
        <v>42930</v>
      </c>
      <c r="D27" s="8">
        <f>[1]SemiCountModelRU!D28</f>
        <v>46582</v>
      </c>
      <c r="E27" s="7">
        <v>10000000</v>
      </c>
      <c r="F27" s="17"/>
      <c r="G27" s="16">
        <f>[1]SemiCountModelRU!V28/10</f>
        <v>4.8</v>
      </c>
      <c r="H27" s="15">
        <f>0.9995*I27</f>
        <v>101.02168679078422</v>
      </c>
      <c r="I27" s="15">
        <f>[1]SemiCountModelRU!AA28</f>
        <v>101.07222290223532</v>
      </c>
      <c r="J27" s="4">
        <f>[1]SemiCountModelRU!AB28</f>
        <v>3.6949999999999998</v>
      </c>
    </row>
    <row r="28" spans="1:10" x14ac:dyDescent="0.25">
      <c r="A28" t="str">
        <f>[1]SemiCountModelRU!A29</f>
        <v>BSBGRS940271</v>
      </c>
      <c r="B28" s="12" t="str">
        <f>[1]SemiCountModelRU!B29</f>
        <v>FX</v>
      </c>
      <c r="C28" s="8">
        <f>[1]SemiCountModelRU!C29</f>
        <v>41106</v>
      </c>
      <c r="D28" s="8">
        <f>[1]SemiCountModelRU!D29</f>
        <v>46584</v>
      </c>
      <c r="E28" s="7">
        <v>20000000</v>
      </c>
      <c r="F28" s="17"/>
      <c r="G28" s="16">
        <f>[1]SemiCountModelRU!V29/10</f>
        <v>4.25</v>
      </c>
      <c r="H28" s="15">
        <f>0.9995*I28</f>
        <v>100.49117158688767</v>
      </c>
      <c r="I28" s="15">
        <f>[1]SemiCountModelRU!AA29</f>
        <v>100.5414423080417</v>
      </c>
      <c r="J28" s="4">
        <f>[1]SemiCountModelRU!AB29</f>
        <v>3.6949999999999998</v>
      </c>
    </row>
    <row r="29" spans="1:10" x14ac:dyDescent="0.25">
      <c r="A29" t="str">
        <f>[1]SemiCountModelRU!A30</f>
        <v>BSBGRS810276</v>
      </c>
      <c r="B29" s="12" t="str">
        <f>[1]SemiCountModelRU!B30</f>
        <v>FL</v>
      </c>
      <c r="C29" s="8">
        <f>[1]SemiCountModelRU!C30</f>
        <v>39289</v>
      </c>
      <c r="D29" s="8">
        <f>[1]SemiCountModelRU!D30</f>
        <v>46594</v>
      </c>
      <c r="E29" s="7">
        <v>10000000</v>
      </c>
      <c r="F29" s="17">
        <v>0.3125</v>
      </c>
      <c r="G29" s="16">
        <f>[1]SemiCountModelRU!V30/10</f>
        <v>4.5625</v>
      </c>
      <c r="H29" s="15">
        <f>0.9995*I29</f>
        <v>99.988568899100116</v>
      </c>
      <c r="I29" s="15">
        <f>[1]SemiCountModelRU!AA30</f>
        <v>100.0385881931967</v>
      </c>
      <c r="J29" s="4">
        <f>[1]SemiCountModelRU!AB30</f>
        <v>4.5607400928017903</v>
      </c>
    </row>
    <row r="30" spans="1:10" x14ac:dyDescent="0.25">
      <c r="A30" t="str">
        <f>[1]SemiCountModelRU!A31</f>
        <v>BSBGRS980277</v>
      </c>
      <c r="B30" s="12" t="str">
        <f>[1]SemiCountModelRU!B31</f>
        <v>FL</v>
      </c>
      <c r="C30" s="8">
        <f>[1]SemiCountModelRU!C31</f>
        <v>41481</v>
      </c>
      <c r="D30" s="8">
        <f>[1]SemiCountModelRU!D31</f>
        <v>46594</v>
      </c>
      <c r="E30" s="7">
        <v>5000000</v>
      </c>
      <c r="F30" s="17">
        <v>3.9063000000000001E-2</v>
      </c>
      <c r="G30" s="16">
        <f>[1]SemiCountModelRU!V31/10</f>
        <v>4.2890629999999996</v>
      </c>
      <c r="H30" s="15">
        <f>0.9995*I30</f>
        <v>99.980403073267169</v>
      </c>
      <c r="I30" s="15">
        <f>[1]SemiCountModelRU!AA31</f>
        <v>100.03041828240836</v>
      </c>
      <c r="J30" s="4">
        <f>[1]SemiCountModelRU!AB31</f>
        <v>4.2877587374382564</v>
      </c>
    </row>
    <row r="31" spans="1:10" x14ac:dyDescent="0.25">
      <c r="A31" t="str">
        <f>[1]SemiCountModelRU!A32</f>
        <v>BSBGR1760275</v>
      </c>
      <c r="B31" s="12" t="str">
        <f>[1]SemiCountModelRU!B32</f>
        <v>FX</v>
      </c>
      <c r="C31" s="8">
        <f>[1]SemiCountModelRU!C32</f>
        <v>45499</v>
      </c>
      <c r="D31" s="8">
        <f>[1]SemiCountModelRU!D32</f>
        <v>46594</v>
      </c>
      <c r="E31" s="7">
        <v>678900</v>
      </c>
      <c r="F31" s="17"/>
      <c r="G31" s="16">
        <f>[1]SemiCountModelRU!V32/10</f>
        <v>3.6700000000000004</v>
      </c>
      <c r="H31" s="15">
        <f>0.9995*I31</f>
        <v>99.924969339809493</v>
      </c>
      <c r="I31" s="15">
        <f>[1]SemiCountModelRU!AA32</f>
        <v>99.974956818218601</v>
      </c>
      <c r="J31" s="4">
        <f>[1]SemiCountModelRU!AB32</f>
        <v>3.6949999999999998</v>
      </c>
    </row>
    <row r="32" spans="1:10" x14ac:dyDescent="0.25">
      <c r="A32" t="str">
        <f>[1]SemiCountModelRU!A33</f>
        <v>BSBGR1770274</v>
      </c>
      <c r="B32" s="12" t="str">
        <f>[1]SemiCountModelRU!B33</f>
        <v>FX</v>
      </c>
      <c r="C32" s="8">
        <f>[1]SemiCountModelRU!C33</f>
        <v>45520</v>
      </c>
      <c r="D32" s="8">
        <f>[1]SemiCountModelRU!D33</f>
        <v>46615</v>
      </c>
      <c r="E32" s="7">
        <v>5950800</v>
      </c>
      <c r="F32" s="17"/>
      <c r="G32" s="16">
        <f>[1]SemiCountModelRU!V33/10</f>
        <v>3.6700000000000004</v>
      </c>
      <c r="H32" s="15">
        <f>0.9995*I32</f>
        <v>99.923598992342065</v>
      </c>
      <c r="I32" s="15">
        <f>[1]SemiCountModelRU!AA33</f>
        <v>99.973585785234675</v>
      </c>
      <c r="J32" s="4">
        <f>[1]SemiCountModelRU!AB33</f>
        <v>3.6949999999999998</v>
      </c>
    </row>
    <row r="33" spans="1:10" x14ac:dyDescent="0.25">
      <c r="A33" t="str">
        <f>[1]SemiCountModelRU!A34</f>
        <v>BSBGR1830276</v>
      </c>
      <c r="B33" s="12" t="str">
        <f>[1]SemiCountModelRU!B34</f>
        <v>FX</v>
      </c>
      <c r="C33" s="8">
        <f>[1]SemiCountModelRU!C34</f>
        <v>45912</v>
      </c>
      <c r="D33" s="8">
        <f>[1]SemiCountModelRU!D34</f>
        <v>46640</v>
      </c>
      <c r="E33" s="7">
        <v>70000000</v>
      </c>
      <c r="F33" s="17"/>
      <c r="G33" s="16">
        <f>[1]SemiCountModelRU!V34/10</f>
        <v>3.6700000000000004</v>
      </c>
      <c r="H33" s="15">
        <f>0.9995*I33</f>
        <v>99.921971385585195</v>
      </c>
      <c r="I33" s="15">
        <f>[1]SemiCountModelRU!AA34</f>
        <v>99.971957364267325</v>
      </c>
      <c r="J33" s="4">
        <f>[1]SemiCountModelRU!AB34</f>
        <v>3.6949999999999998</v>
      </c>
    </row>
    <row r="34" spans="1:10" x14ac:dyDescent="0.25">
      <c r="A34" t="str">
        <f>[1]SemiCountModelRU!A35</f>
        <v>BSBGR1550270</v>
      </c>
      <c r="B34" s="12" t="str">
        <f>[1]SemiCountModelRU!B35</f>
        <v>FX</v>
      </c>
      <c r="C34" s="8">
        <f>[1]SemiCountModelRU!C35</f>
        <v>44818</v>
      </c>
      <c r="D34" s="8">
        <f>[1]SemiCountModelRU!D35</f>
        <v>46644</v>
      </c>
      <c r="E34" s="7">
        <f>9823700+1735600+1286100</f>
        <v>12845400</v>
      </c>
      <c r="F34" s="17"/>
      <c r="G34" s="16">
        <f>[1]SemiCountModelRU!V35/10</f>
        <v>4.03</v>
      </c>
      <c r="H34" s="15">
        <f>0.9995*I34</f>
        <v>100.32906794930081</v>
      </c>
      <c r="I34" s="15">
        <f>[1]SemiCountModelRU!AA35</f>
        <v>100.37925757808985</v>
      </c>
      <c r="J34" s="4">
        <f>[1]SemiCountModelRU!AB35</f>
        <v>3.6949999999999998</v>
      </c>
    </row>
    <row r="35" spans="1:10" x14ac:dyDescent="0.25">
      <c r="A35" t="str">
        <f>[1]SemiCountModelRU!A36</f>
        <v>BSBGR1391279</v>
      </c>
      <c r="B35" s="12" t="str">
        <f>[1]SemiCountModelRU!B36</f>
        <v>FX</v>
      </c>
      <c r="C35" s="8">
        <f>[1]SemiCountModelRU!C36</f>
        <v>44089</v>
      </c>
      <c r="D35" s="8">
        <f>[1]SemiCountModelRU!D36</f>
        <v>46645</v>
      </c>
      <c r="E35" s="7">
        <v>9512900</v>
      </c>
      <c r="F35" s="17"/>
      <c r="G35" s="16">
        <f>[1]SemiCountModelRU!V36/10</f>
        <v>4.25</v>
      </c>
      <c r="H35" s="15">
        <f>0.9995*I35</f>
        <v>100.57945094700332</v>
      </c>
      <c r="I35" s="15">
        <f>[1]SemiCountModelRU!AA36</f>
        <v>100.62976582991827</v>
      </c>
      <c r="J35" s="4">
        <f>[1]SemiCountModelRU!AB36</f>
        <v>3.6949999999999998</v>
      </c>
    </row>
    <row r="36" spans="1:10" x14ac:dyDescent="0.25">
      <c r="A36" t="str">
        <f>[1]SemiCountModelRU!A37</f>
        <v>BSBGR1780273</v>
      </c>
      <c r="B36" s="12" t="str">
        <f>[1]SemiCountModelRU!B37</f>
        <v>FX</v>
      </c>
      <c r="C36" s="8">
        <f>[1]SemiCountModelRU!C37</f>
        <v>45551</v>
      </c>
      <c r="D36" s="8">
        <f>[1]SemiCountModelRU!D37</f>
        <v>46646</v>
      </c>
      <c r="E36" s="7">
        <v>13888600</v>
      </c>
      <c r="F36" s="17"/>
      <c r="G36" s="16">
        <f>[1]SemiCountModelRU!V37/10</f>
        <v>3.6700000000000004</v>
      </c>
      <c r="H36" s="15">
        <f>0.9995*I36</f>
        <v>99.921581366929161</v>
      </c>
      <c r="I36" s="15">
        <f>[1]SemiCountModelRU!AA37</f>
        <v>99.971567150504413</v>
      </c>
      <c r="J36" s="4">
        <f>[1]SemiCountModelRU!AB37</f>
        <v>3.6949999999999998</v>
      </c>
    </row>
    <row r="37" spans="1:10" x14ac:dyDescent="0.25">
      <c r="A37" t="str">
        <f>[1]SemiCountModelRU!A38</f>
        <v>BSBGRS950270</v>
      </c>
      <c r="B37" s="12" t="str">
        <f>[1]SemiCountModelRU!B38</f>
        <v>FL</v>
      </c>
      <c r="C37" s="8">
        <f>[1]SemiCountModelRU!C38</f>
        <v>41177</v>
      </c>
      <c r="D37" s="8">
        <f>[1]SemiCountModelRU!D38</f>
        <v>46655</v>
      </c>
      <c r="E37" s="7">
        <v>14285700</v>
      </c>
      <c r="F37" s="17">
        <v>4.2969E-2</v>
      </c>
      <c r="G37" s="16">
        <f>[1]SemiCountModelRU!V38/10</f>
        <v>4.2929690000000003</v>
      </c>
      <c r="H37" s="15">
        <f>0.9995*I37</f>
        <v>100.11188471804584</v>
      </c>
      <c r="I37" s="15">
        <f>[1]SemiCountModelRU!AA38</f>
        <v>100.16196570089629</v>
      </c>
      <c r="J37" s="4">
        <f>[1]SemiCountModelRU!AB38</f>
        <v>4.286027106156908</v>
      </c>
    </row>
    <row r="38" spans="1:10" x14ac:dyDescent="0.25">
      <c r="A38" t="str">
        <f>[1]SemiCountModelRU!A39</f>
        <v>BSBGRS820275</v>
      </c>
      <c r="B38" s="12" t="str">
        <f>[1]SemiCountModelRU!B39</f>
        <v>FL</v>
      </c>
      <c r="C38" s="8">
        <f>[1]SemiCountModelRU!C39</f>
        <v>39363</v>
      </c>
      <c r="D38" s="8">
        <f>[1]SemiCountModelRU!D39</f>
        <v>46668</v>
      </c>
      <c r="E38" s="7">
        <v>10000000</v>
      </c>
      <c r="F38" s="17">
        <v>0.3125</v>
      </c>
      <c r="G38" s="16">
        <f>[1]SemiCountModelRU!V39/10</f>
        <v>4.5625</v>
      </c>
      <c r="H38" s="15">
        <f>0.9995*I38</f>
        <v>100.20294865420516</v>
      </c>
      <c r="I38" s="15">
        <f>[1]SemiCountModelRU!AA39</f>
        <v>100.25307519180106</v>
      </c>
      <c r="J38" s="4">
        <f>[1]SemiCountModelRU!AB39</f>
        <v>4.5509825920762701</v>
      </c>
    </row>
    <row r="39" spans="1:10" x14ac:dyDescent="0.25">
      <c r="A39" t="str">
        <f>[1]SemiCountModelRU!A40</f>
        <v>BSBGR1180276</v>
      </c>
      <c r="B39" s="12" t="str">
        <f>[1]SemiCountModelRU!B40</f>
        <v>FX</v>
      </c>
      <c r="C39" s="8">
        <f>[1]SemiCountModelRU!C40</f>
        <v>43021</v>
      </c>
      <c r="D39" s="8">
        <f>[1]SemiCountModelRU!D40</f>
        <v>46673</v>
      </c>
      <c r="E39" s="7">
        <v>15000000</v>
      </c>
      <c r="F39" s="17"/>
      <c r="G39" s="16">
        <f>[1]SemiCountModelRU!V40/10</f>
        <v>4.82</v>
      </c>
      <c r="H39" s="15">
        <f>0.9995*I39</f>
        <v>101.30768667927138</v>
      </c>
      <c r="I39" s="15">
        <f>[1]SemiCountModelRU!AA40</f>
        <v>101.35836586220248</v>
      </c>
      <c r="J39" s="4">
        <f>[1]SemiCountModelRU!AB40</f>
        <v>3.6949999999999998</v>
      </c>
    </row>
    <row r="40" spans="1:10" x14ac:dyDescent="0.25">
      <c r="A40" t="str">
        <f>[1]SemiCountModelRU!A41</f>
        <v>BSBGR1790272</v>
      </c>
      <c r="B40" s="12" t="str">
        <f>[1]SemiCountModelRU!B41</f>
        <v>FX</v>
      </c>
      <c r="C40" s="8">
        <f>[1]SemiCountModelRU!C41</f>
        <v>45587</v>
      </c>
      <c r="D40" s="8">
        <f>[1]SemiCountModelRU!D41</f>
        <v>46682</v>
      </c>
      <c r="E40" s="7">
        <v>22102000</v>
      </c>
      <c r="F40" s="17"/>
      <c r="G40" s="16">
        <f>[1]SemiCountModelRU!V41/10</f>
        <v>3.7</v>
      </c>
      <c r="H40" s="15">
        <f>0.9995*I40</f>
        <v>99.956150764400775</v>
      </c>
      <c r="I40" s="15">
        <f>[1]SemiCountModelRU!AA41</f>
        <v>100.00615384132144</v>
      </c>
      <c r="J40" s="4">
        <f>[1]SemiCountModelRU!AB41</f>
        <v>3.6949999999999998</v>
      </c>
    </row>
    <row r="41" spans="1:10" x14ac:dyDescent="0.25">
      <c r="A41" t="str">
        <f>[1]SemiCountModelRU!A42</f>
        <v>BSBGR1411275</v>
      </c>
      <c r="B41" s="12" t="str">
        <f>[1]SemiCountModelRU!B42</f>
        <v>FX</v>
      </c>
      <c r="C41" s="8">
        <f>[1]SemiCountModelRU!C42</f>
        <v>44152</v>
      </c>
      <c r="D41" s="8">
        <f>[1]SemiCountModelRU!D42</f>
        <v>46708</v>
      </c>
      <c r="E41" s="7">
        <v>26671700</v>
      </c>
      <c r="F41" s="17"/>
      <c r="G41" s="16">
        <f>[1]SemiCountModelRU!V42/10</f>
        <v>4.5999999999999996</v>
      </c>
      <c r="H41" s="15">
        <f>0.9995*I41</f>
        <v>101.12415100603587</v>
      </c>
      <c r="I41" s="15">
        <f>[1]SemiCountModelRU!AA42</f>
        <v>101.17473837522348</v>
      </c>
      <c r="J41" s="4">
        <f>[1]SemiCountModelRU!AB42</f>
        <v>3.6949999999999998</v>
      </c>
    </row>
    <row r="42" spans="1:10" x14ac:dyDescent="0.25">
      <c r="A42" t="str">
        <f>[1]SemiCountModelRU!A43</f>
        <v>BSBGRS830274</v>
      </c>
      <c r="B42" s="12" t="str">
        <f>[1]SemiCountModelRU!B43</f>
        <v>FL</v>
      </c>
      <c r="C42" s="8">
        <f>[1]SemiCountModelRU!C43</f>
        <v>39414</v>
      </c>
      <c r="D42" s="8">
        <f>[1]SemiCountModelRU!D43</f>
        <v>46719</v>
      </c>
      <c r="E42" s="7">
        <v>10000000</v>
      </c>
      <c r="F42" s="17">
        <v>0.3125</v>
      </c>
      <c r="G42" s="16">
        <f>[1]SemiCountModelRU!V43/10</f>
        <v>4.5625</v>
      </c>
      <c r="H42" s="15">
        <f>0.9995*I42</f>
        <v>100.3839869928014</v>
      </c>
      <c r="I42" s="15">
        <f>[1]SemiCountModelRU!AA43</f>
        <v>100.43420409484881</v>
      </c>
      <c r="J42" s="4">
        <f>[1]SemiCountModelRU!AB43</f>
        <v>4.5427750845630559</v>
      </c>
    </row>
    <row r="43" spans="1:10" x14ac:dyDescent="0.25">
      <c r="A43" t="str">
        <f>[1]SemiCountModelRU!A44</f>
        <v>BSBGRS900275</v>
      </c>
      <c r="B43" s="12" t="str">
        <f>[1]SemiCountModelRU!B44</f>
        <v>FL</v>
      </c>
      <c r="C43" s="8">
        <f>[1]SemiCountModelRU!C44</f>
        <v>40522</v>
      </c>
      <c r="D43" s="8">
        <f>[1]SemiCountModelRU!D44</f>
        <v>46731</v>
      </c>
      <c r="E43" s="7">
        <v>5000000</v>
      </c>
      <c r="F43" s="17">
        <v>0.125</v>
      </c>
      <c r="G43" s="16">
        <f>[1]SemiCountModelRU!V44/10</f>
        <v>4.375</v>
      </c>
      <c r="H43" s="15">
        <f>0.9995*I43</f>
        <v>100.3471757157367</v>
      </c>
      <c r="I43" s="15">
        <f>[1]SemiCountModelRU!AA44</f>
        <v>100.39737440293815</v>
      </c>
      <c r="J43" s="4">
        <f>[1]SemiCountModelRU!AB44</f>
        <v>4.357683680492709</v>
      </c>
    </row>
    <row r="44" spans="1:10" x14ac:dyDescent="0.25">
      <c r="A44" t="str">
        <f>[1]SemiCountModelRU!A45</f>
        <v>BSBGR1570278</v>
      </c>
      <c r="B44" s="12" t="str">
        <f>[1]SemiCountModelRU!B45</f>
        <v>FX</v>
      </c>
      <c r="C44" s="8">
        <f>[1]SemiCountModelRU!C45</f>
        <v>44909</v>
      </c>
      <c r="D44" s="8">
        <f>[1]SemiCountModelRU!D45</f>
        <v>46735</v>
      </c>
      <c r="E44" s="7">
        <v>21471100</v>
      </c>
      <c r="F44" s="17"/>
      <c r="G44" s="16">
        <f>[1]SemiCountModelRU!V45/10</f>
        <v>4.03</v>
      </c>
      <c r="H44" s="15">
        <f>0.9995*I44</f>
        <v>100.40796415390399</v>
      </c>
      <c r="I44" s="15">
        <f>[1]SemiCountModelRU!AA45</f>
        <v>100.45819325052925</v>
      </c>
      <c r="J44" s="4">
        <f>[1]SemiCountModelRU!AB45</f>
        <v>3.6949999999999998</v>
      </c>
    </row>
    <row r="45" spans="1:10" x14ac:dyDescent="0.25">
      <c r="A45" t="str">
        <f>[1]SemiCountModelRU!A46</f>
        <v>BSBGR1200272</v>
      </c>
      <c r="B45" s="12" t="str">
        <f>[1]SemiCountModelRU!B46</f>
        <v>FX</v>
      </c>
      <c r="C45" s="8">
        <f>[1]SemiCountModelRU!C46</f>
        <v>43084</v>
      </c>
      <c r="D45" s="8">
        <f>[1]SemiCountModelRU!D46</f>
        <v>46736</v>
      </c>
      <c r="E45" s="7">
        <v>25000000</v>
      </c>
      <c r="F45" s="17"/>
      <c r="G45" s="16">
        <f>[1]SemiCountModelRU!V46/10</f>
        <v>4.82</v>
      </c>
      <c r="H45" s="15">
        <f>0.9995*I45</f>
        <v>101.49083744703823</v>
      </c>
      <c r="I45" s="15">
        <f>[1]SemiCountModelRU!AA46</f>
        <v>101.54160825116381</v>
      </c>
      <c r="J45" s="4">
        <f>[1]SemiCountModelRU!AB46</f>
        <v>3.6949999999999998</v>
      </c>
    </row>
    <row r="46" spans="1:10" x14ac:dyDescent="0.25">
      <c r="A46" t="str">
        <f>[1]SemiCountModelRU!A47</f>
        <v>BSBGRS850280</v>
      </c>
      <c r="B46" s="12" t="str">
        <f>[1]SemiCountModelRU!B47</f>
        <v>FL</v>
      </c>
      <c r="C46" s="8">
        <f>[1]SemiCountModelRU!C47</f>
        <v>39832</v>
      </c>
      <c r="D46" s="8">
        <f>[1]SemiCountModelRU!D47</f>
        <v>46771</v>
      </c>
      <c r="E46" s="7">
        <v>15000000</v>
      </c>
      <c r="F46" s="17">
        <v>0.25</v>
      </c>
      <c r="G46" s="16">
        <f>[1]SemiCountModelRU!V47/10</f>
        <v>4.5</v>
      </c>
      <c r="H46" s="15">
        <f>0.9995*I46</f>
        <v>99.963350487485073</v>
      </c>
      <c r="I46" s="15">
        <f>[1]SemiCountModelRU!AA47</f>
        <v>100.0133571660681</v>
      </c>
      <c r="J46" s="4">
        <f>[1]SemiCountModelRU!AB47</f>
        <v>4.4993990078024613</v>
      </c>
    </row>
    <row r="47" spans="1:10" x14ac:dyDescent="0.25">
      <c r="A47" t="str">
        <f>[1]SemiCountModelRU!A48</f>
        <v>BSBGR1420284</v>
      </c>
      <c r="B47" s="12" t="str">
        <f>[1]SemiCountModelRU!B48</f>
        <v>FX</v>
      </c>
      <c r="C47" s="8">
        <f>[1]SemiCountModelRU!C48</f>
        <v>44242</v>
      </c>
      <c r="D47" s="8">
        <f>[1]SemiCountModelRU!D48</f>
        <v>46798</v>
      </c>
      <c r="E47" s="7">
        <f>258700+162600+543700</f>
        <v>965000</v>
      </c>
      <c r="F47" s="17"/>
      <c r="G47" s="16">
        <f>[1]SemiCountModelRU!V48/10</f>
        <v>4.6500000000000004</v>
      </c>
      <c r="H47" s="15">
        <f>0.9995*I47</f>
        <v>101.0765689192403</v>
      </c>
      <c r="I47" s="15">
        <f>[1]SemiCountModelRU!AA48</f>
        <v>101.12713248548303</v>
      </c>
      <c r="J47" s="4">
        <f>[1]SemiCountModelRU!AB48</f>
        <v>3.9115000000000002</v>
      </c>
    </row>
    <row r="48" spans="1:10" x14ac:dyDescent="0.25">
      <c r="A48" t="str">
        <f>[1]SemiCountModelRU!A49</f>
        <v>BSBGR1210289</v>
      </c>
      <c r="B48" s="12" t="str">
        <f>[1]SemiCountModelRU!B49</f>
        <v>FX</v>
      </c>
      <c r="C48" s="8">
        <f>[1]SemiCountModelRU!C49</f>
        <v>43154</v>
      </c>
      <c r="D48" s="8">
        <f>[1]SemiCountModelRU!D49</f>
        <v>46806</v>
      </c>
      <c r="E48" s="7">
        <v>5000000</v>
      </c>
      <c r="F48" s="17"/>
      <c r="G48" s="16">
        <f>[1]SemiCountModelRU!V49/10</f>
        <v>4.83</v>
      </c>
      <c r="H48" s="15">
        <f>0.9995*I48</f>
        <v>101.36988541027733</v>
      </c>
      <c r="I48" s="15">
        <f>[1]SemiCountModelRU!AA49</f>
        <v>101.4205957081314</v>
      </c>
      <c r="J48" s="4">
        <f>[1]SemiCountModelRU!AB49</f>
        <v>3.9115000000000002</v>
      </c>
    </row>
    <row r="49" spans="1:10" x14ac:dyDescent="0.25">
      <c r="A49" t="str">
        <f>[1]SemiCountModelRU!A50</f>
        <v>BSBGR1600281</v>
      </c>
      <c r="B49" s="12" t="str">
        <f>[1]SemiCountModelRU!B50</f>
        <v>FX</v>
      </c>
      <c r="C49" s="8">
        <f>[1]SemiCountModelRU!C50</f>
        <v>45037</v>
      </c>
      <c r="D49" s="8">
        <f>[1]SemiCountModelRU!D50</f>
        <v>46864</v>
      </c>
      <c r="E49" s="7">
        <v>1456100</v>
      </c>
      <c r="F49" s="17"/>
      <c r="G49" s="16">
        <f>[1]SemiCountModelRU!V50/10</f>
        <v>4.05</v>
      </c>
      <c r="H49" s="15">
        <f>0.9995*I49</f>
        <v>100.18450765869973</v>
      </c>
      <c r="I49" s="15">
        <f>[1]SemiCountModelRU!AA50</f>
        <v>100.23462497118531</v>
      </c>
      <c r="J49" s="4">
        <f>[1]SemiCountModelRU!AB50</f>
        <v>3.9115000000000002</v>
      </c>
    </row>
    <row r="50" spans="1:10" x14ac:dyDescent="0.25">
      <c r="A50" t="str">
        <f>[1]SemiCountModelRU!A51</f>
        <v>BSBGRS870288</v>
      </c>
      <c r="B50" s="12" t="str">
        <f>[1]SemiCountModelRU!B51</f>
        <v>FL</v>
      </c>
      <c r="C50" s="8">
        <f>[1]SemiCountModelRU!C51</f>
        <v>40294</v>
      </c>
      <c r="D50" s="8">
        <f>[1]SemiCountModelRU!D51</f>
        <v>46869</v>
      </c>
      <c r="E50" s="7">
        <v>15000000</v>
      </c>
      <c r="F50" s="17">
        <v>8.3330000000000001E-2</v>
      </c>
      <c r="G50" s="16">
        <f>[1]SemiCountModelRU!V51/10</f>
        <v>4.3333300000000001</v>
      </c>
      <c r="H50" s="15">
        <f>0.9995*I50</f>
        <v>100.21538353206533</v>
      </c>
      <c r="I50" s="15">
        <f>[1]SemiCountModelRU!AA51</f>
        <v>100.26551629021043</v>
      </c>
      <c r="J50" s="4">
        <f>[1]SemiCountModelRU!AB51</f>
        <v>4.3218547715423181</v>
      </c>
    </row>
    <row r="51" spans="1:10" x14ac:dyDescent="0.25">
      <c r="A51" t="str">
        <f>[1]SemiCountModelRU!A52</f>
        <v>BSBGR1450281</v>
      </c>
      <c r="B51" s="12" t="str">
        <f>[1]SemiCountModelRU!B52</f>
        <v>FX</v>
      </c>
      <c r="C51" s="8">
        <f>[1]SemiCountModelRU!C52</f>
        <v>44333</v>
      </c>
      <c r="D51" s="8">
        <f>[1]SemiCountModelRU!D52</f>
        <v>46890</v>
      </c>
      <c r="E51" s="7">
        <v>1283100</v>
      </c>
      <c r="F51" s="17"/>
      <c r="G51" s="16">
        <f>[1]SemiCountModelRU!V52/10</f>
        <v>4.7</v>
      </c>
      <c r="H51" s="15">
        <f>0.9995*I51</f>
        <v>101.33692668029479</v>
      </c>
      <c r="I51" s="15">
        <f>[1]SemiCountModelRU!AA52</f>
        <v>101.38762049054006</v>
      </c>
      <c r="J51" s="4">
        <f>[1]SemiCountModelRU!AB52</f>
        <v>3.9115000000000002</v>
      </c>
    </row>
    <row r="52" spans="1:10" x14ac:dyDescent="0.25">
      <c r="A52" t="str">
        <f>[1]SemiCountModelRU!A53</f>
        <v>BSBGR1242282</v>
      </c>
      <c r="B52" s="12" t="str">
        <f>[1]SemiCountModelRU!B53</f>
        <v>FX</v>
      </c>
      <c r="C52" s="8">
        <f>[1]SemiCountModelRU!C53</f>
        <v>43294</v>
      </c>
      <c r="D52" s="8">
        <f>[1]SemiCountModelRU!D53</f>
        <v>46947</v>
      </c>
      <c r="E52" s="7">
        <v>27000000</v>
      </c>
      <c r="F52" s="17"/>
      <c r="G52" s="16">
        <f>[1]SemiCountModelRU!V53/10</f>
        <v>4.66</v>
      </c>
      <c r="H52" s="15">
        <f>0.9995*I52</f>
        <v>101.37398209449969</v>
      </c>
      <c r="I52" s="15">
        <f>[1]SemiCountModelRU!AA53</f>
        <v>101.42469444172055</v>
      </c>
      <c r="J52" s="4">
        <f>[1]SemiCountModelRU!AB53</f>
        <v>3.9115000000000002</v>
      </c>
    </row>
    <row r="53" spans="1:10" x14ac:dyDescent="0.25">
      <c r="A53" t="str">
        <f>[1]SemiCountModelRU!A54</f>
        <v>BSBGR1630288</v>
      </c>
      <c r="B53" s="12" t="str">
        <f>[1]SemiCountModelRU!B54</f>
        <v>FX</v>
      </c>
      <c r="C53" s="8">
        <f>[1]SemiCountModelRU!C54</f>
        <v>45128</v>
      </c>
      <c r="D53" s="8">
        <f>[1]SemiCountModelRU!D54</f>
        <v>46955</v>
      </c>
      <c r="E53" s="7">
        <f>17006200+7584900</f>
        <v>24591100</v>
      </c>
      <c r="F53" s="17"/>
      <c r="G53" s="16">
        <f>[1]SemiCountModelRU!V54/10</f>
        <v>4.09</v>
      </c>
      <c r="H53" s="15">
        <f>0.9995*I53</f>
        <v>100.29316969390898</v>
      </c>
      <c r="I53" s="15">
        <f>[1]SemiCountModelRU!AA54</f>
        <v>100.34334136459127</v>
      </c>
      <c r="J53" s="4">
        <f>[1]SemiCountModelRU!AB54</f>
        <v>3.9115000000000002</v>
      </c>
    </row>
    <row r="54" spans="1:10" x14ac:dyDescent="0.25">
      <c r="A54" t="str">
        <f>[1]SemiCountModelRU!A55</f>
        <v>BSBGRS880287</v>
      </c>
      <c r="B54" s="12" t="str">
        <f>[1]SemiCountModelRU!B55</f>
        <v>FL</v>
      </c>
      <c r="C54" s="8">
        <f>[1]SemiCountModelRU!C55</f>
        <v>40385</v>
      </c>
      <c r="D54" s="8">
        <f>[1]SemiCountModelRU!D55</f>
        <v>46960</v>
      </c>
      <c r="E54" s="7">
        <v>25000000</v>
      </c>
      <c r="F54" s="17">
        <v>8.3333000000000004E-2</v>
      </c>
      <c r="G54" s="16">
        <f>[1]SemiCountModelRU!V55/10</f>
        <v>4.3333329999999997</v>
      </c>
      <c r="H54" s="15">
        <f>0.9995*I54</f>
        <v>99.981725136885572</v>
      </c>
      <c r="I54" s="15">
        <f>[1]SemiCountModelRU!AA55</f>
        <v>100.03174100738926</v>
      </c>
      <c r="J54" s="4">
        <f>[1]SemiCountModelRU!AB55</f>
        <v>4.3319579928933756</v>
      </c>
    </row>
    <row r="55" spans="1:10" x14ac:dyDescent="0.25">
      <c r="A55" t="str">
        <f>[1]SemiCountModelRU!A56</f>
        <v>BSBGRS910282</v>
      </c>
      <c r="B55" s="12" t="str">
        <f>[1]SemiCountModelRU!B56</f>
        <v>FL</v>
      </c>
      <c r="C55" s="8">
        <f>[1]SemiCountModelRU!C56</f>
        <v>40770</v>
      </c>
      <c r="D55" s="8">
        <f>[1]SemiCountModelRU!D56</f>
        <v>46980</v>
      </c>
      <c r="E55" s="7">
        <v>28947500</v>
      </c>
      <c r="F55" s="17">
        <v>9.375E-2</v>
      </c>
      <c r="G55" s="16">
        <f>[1]SemiCountModelRU!V56/10</f>
        <v>4.34375</v>
      </c>
      <c r="H55" s="15">
        <f>0.9995*I55</f>
        <v>100.02005877742513</v>
      </c>
      <c r="I55" s="15">
        <f>[1]SemiCountModelRU!AA56</f>
        <v>100.07009382433729</v>
      </c>
      <c r="J55" s="4">
        <f>[1]SemiCountModelRU!AB56</f>
        <v>4.3407074321575081</v>
      </c>
    </row>
    <row r="56" spans="1:10" x14ac:dyDescent="0.25">
      <c r="A56" t="str">
        <f>[1]SemiCountModelRU!A57</f>
        <v>BSBGR1460280</v>
      </c>
      <c r="B56" s="12" t="str">
        <f>[1]SemiCountModelRU!B57</f>
        <v>FX</v>
      </c>
      <c r="C56" s="8">
        <f>[1]SemiCountModelRU!C57</f>
        <v>44425</v>
      </c>
      <c r="D56" s="8">
        <f>[1]SemiCountModelRU!D57</f>
        <v>46982</v>
      </c>
      <c r="E56" s="7">
        <f>1593000+58200+282600+20000000</f>
        <v>21933800</v>
      </c>
      <c r="F56" s="17"/>
      <c r="G56" s="16">
        <f>[1]SemiCountModelRU!V57/10</f>
        <v>4.7</v>
      </c>
      <c r="H56" s="15">
        <f>0.9995*I56</f>
        <v>101.51922167257669</v>
      </c>
      <c r="I56" s="15">
        <f>[1]SemiCountModelRU!AA57</f>
        <v>101.57000667591464</v>
      </c>
      <c r="J56" s="4">
        <f>[1]SemiCountModelRU!AB57</f>
        <v>3.9115000000000002</v>
      </c>
    </row>
    <row r="57" spans="1:10" x14ac:dyDescent="0.25">
      <c r="A57" t="str">
        <f>[1]SemiCountModelRU!A58</f>
        <v>BSBGRS860289</v>
      </c>
      <c r="B57" s="12" t="str">
        <f>[1]SemiCountModelRU!B58</f>
        <v>FL</v>
      </c>
      <c r="C57" s="8">
        <f>[1]SemiCountModelRU!C58</f>
        <v>40052</v>
      </c>
      <c r="D57" s="8">
        <f>[1]SemiCountModelRU!D58</f>
        <v>46992</v>
      </c>
      <c r="E57" s="7">
        <v>20000000</v>
      </c>
      <c r="F57" s="17">
        <v>0.125</v>
      </c>
      <c r="G57" s="16">
        <f>[1]SemiCountModelRU!V58/10</f>
        <v>4.375</v>
      </c>
      <c r="H57" s="15">
        <f>0.9995*I57</f>
        <v>100.05076305218559</v>
      </c>
      <c r="I57" s="15">
        <f>[1]SemiCountModelRU!AA58</f>
        <v>100.10081345891504</v>
      </c>
      <c r="J57" s="4">
        <f>[1]SemiCountModelRU!AB58</f>
        <v>4.3705938531615001</v>
      </c>
    </row>
    <row r="58" spans="1:10" x14ac:dyDescent="0.25">
      <c r="A58" t="str">
        <f>[1]SemiCountModelRU!A59</f>
        <v>BSBGR1830284</v>
      </c>
      <c r="B58" s="12" t="str">
        <f>[1]SemiCountModelRU!B59</f>
        <v>FX</v>
      </c>
      <c r="C58" s="8">
        <f>[1]SemiCountModelRU!C59</f>
        <v>45912</v>
      </c>
      <c r="D58" s="8">
        <f>[1]SemiCountModelRU!D59</f>
        <v>47008</v>
      </c>
      <c r="E58" s="7">
        <v>100000000</v>
      </c>
      <c r="F58" s="17"/>
      <c r="G58" s="16">
        <f>[1]SemiCountModelRU!V59/10</f>
        <v>4.03</v>
      </c>
      <c r="H58" s="15">
        <f>0.9995*I58</f>
        <v>100.19352509751296</v>
      </c>
      <c r="I58" s="15">
        <f>[1]SemiCountModelRU!AA59</f>
        <v>100.24364692097345</v>
      </c>
      <c r="J58" s="4">
        <f>[1]SemiCountModelRU!AB59</f>
        <v>3.9115000000000002</v>
      </c>
    </row>
    <row r="59" spans="1:10" x14ac:dyDescent="0.25">
      <c r="A59" t="str">
        <f>[1]SemiCountModelRU!A60</f>
        <v>BSBGRS840281</v>
      </c>
      <c r="B59" s="12" t="str">
        <f>[1]SemiCountModelRU!B60</f>
        <v>FL</v>
      </c>
      <c r="C59" s="8">
        <f>[1]SemiCountModelRU!C60</f>
        <v>39713</v>
      </c>
      <c r="D59" s="8">
        <f>[1]SemiCountModelRU!D60</f>
        <v>47018</v>
      </c>
      <c r="E59" s="7">
        <v>10000000</v>
      </c>
      <c r="F59" s="17">
        <v>0.28125</v>
      </c>
      <c r="G59" s="16">
        <f>[1]SemiCountModelRU!V60/10</f>
        <v>4.53125</v>
      </c>
      <c r="H59" s="15">
        <f>0.9995*I59</f>
        <v>100.1496540280081</v>
      </c>
      <c r="I59" s="15">
        <f>[1]SemiCountModelRU!AA60</f>
        <v>100.19975390496057</v>
      </c>
      <c r="J59" s="4">
        <f>[1]SemiCountModelRU!AB60</f>
        <v>4.5222166955598402</v>
      </c>
    </row>
    <row r="60" spans="1:10" x14ac:dyDescent="0.25">
      <c r="A60" t="str">
        <f>[1]SemiCountModelRU!A61</f>
        <v>BSBGRS820283</v>
      </c>
      <c r="B60" s="12" t="str">
        <f>[1]SemiCountModelRU!B61</f>
        <v>FL</v>
      </c>
      <c r="C60" s="8">
        <f>[1]SemiCountModelRU!C61</f>
        <v>39363</v>
      </c>
      <c r="D60" s="8">
        <f>[1]SemiCountModelRU!D61</f>
        <v>47034</v>
      </c>
      <c r="E60" s="7">
        <v>10000000</v>
      </c>
      <c r="F60" s="17">
        <v>0.34375</v>
      </c>
      <c r="G60" s="16">
        <f>[1]SemiCountModelRU!V61/10</f>
        <v>4.59375</v>
      </c>
      <c r="H60" s="15">
        <f>0.9995*I60</f>
        <v>100.21013143061944</v>
      </c>
      <c r="I60" s="15">
        <f>[1]SemiCountModelRU!AA61</f>
        <v>100.26026156140014</v>
      </c>
      <c r="J60" s="4">
        <f>[1]SemiCountModelRU!AB61</f>
        <v>4.5818252700116417</v>
      </c>
    </row>
    <row r="61" spans="1:10" x14ac:dyDescent="0.25">
      <c r="A61" t="str">
        <f>[1]SemiCountModelRU!A62</f>
        <v>BSBGR1251283</v>
      </c>
      <c r="B61" s="12" t="str">
        <f>[1]SemiCountModelRU!B62</f>
        <v>FX</v>
      </c>
      <c r="C61" s="8">
        <f>[1]SemiCountModelRU!C62</f>
        <v>43388</v>
      </c>
      <c r="D61" s="8">
        <f>[1]SemiCountModelRU!D62</f>
        <v>47041</v>
      </c>
      <c r="E61" s="7">
        <v>5995300</v>
      </c>
      <c r="F61" s="17"/>
      <c r="G61" s="16">
        <f>[1]SemiCountModelRU!V62/10</f>
        <v>4.57</v>
      </c>
      <c r="H61" s="15">
        <f>0.9995*I61</f>
        <v>101.35735686086082</v>
      </c>
      <c r="I61" s="15">
        <f>[1]SemiCountModelRU!AA62</f>
        <v>101.40806089130646</v>
      </c>
      <c r="J61" s="4">
        <f>[1]SemiCountModelRU!AB62</f>
        <v>3.9115000000000002</v>
      </c>
    </row>
    <row r="62" spans="1:10" x14ac:dyDescent="0.25">
      <c r="A62" t="str">
        <f>[1]SemiCountModelRU!A63</f>
        <v>BSBGR1640287</v>
      </c>
      <c r="B62" s="12" t="str">
        <f>[1]SemiCountModelRU!B63</f>
        <v>FX</v>
      </c>
      <c r="C62" s="8">
        <f>[1]SemiCountModelRU!C63</f>
        <v>45215</v>
      </c>
      <c r="D62" s="8">
        <f>[1]SemiCountModelRU!D63</f>
        <v>47042</v>
      </c>
      <c r="E62" s="7">
        <v>42497400</v>
      </c>
      <c r="F62" s="17"/>
      <c r="G62" s="16">
        <f>[1]SemiCountModelRU!V63/10</f>
        <v>4.09</v>
      </c>
      <c r="H62" s="15">
        <f>0.9995*I62</f>
        <v>100.33193665665497</v>
      </c>
      <c r="I62" s="15">
        <f>[1]SemiCountModelRU!AA63</f>
        <v>100.38212772051523</v>
      </c>
      <c r="J62" s="4">
        <f>[1]SemiCountModelRU!AB63</f>
        <v>3.9115000000000002</v>
      </c>
    </row>
    <row r="63" spans="1:10" x14ac:dyDescent="0.25">
      <c r="A63" t="str">
        <f>[1]SemiCountModelRU!A65</f>
        <v>BSBGRS920281</v>
      </c>
      <c r="B63" s="12" t="str">
        <f>[1]SemiCountModelRU!B65</f>
        <v>FL</v>
      </c>
      <c r="C63" s="8">
        <f>[1]SemiCountModelRU!C65</f>
        <v>40857</v>
      </c>
      <c r="D63" s="8">
        <f>[1]SemiCountModelRU!D65</f>
        <v>47067</v>
      </c>
      <c r="E63" s="7">
        <v>19950500</v>
      </c>
      <c r="F63" s="17">
        <v>9.375E-2</v>
      </c>
      <c r="G63" s="16">
        <f>[1]SemiCountModelRU!V65/10</f>
        <v>4.34375</v>
      </c>
      <c r="H63" s="15">
        <f>0.9995*I63</f>
        <v>100.25714346789567</v>
      </c>
      <c r="I63" s="15">
        <f>[1]SemiCountModelRU!AA65</f>
        <v>100.3072971164539</v>
      </c>
      <c r="J63" s="4">
        <f>[1]SemiCountModelRU!AB65</f>
        <v>4.3304426745314757</v>
      </c>
    </row>
    <row r="64" spans="1:10" x14ac:dyDescent="0.25">
      <c r="A64" t="str">
        <f>[1]SemiCountModelRU!A66</f>
        <v>BSBGR1480288</v>
      </c>
      <c r="B64" s="12" t="str">
        <f>[1]SemiCountModelRU!B66</f>
        <v>FX</v>
      </c>
      <c r="C64" s="8">
        <f>[1]SemiCountModelRU!C66</f>
        <v>44516</v>
      </c>
      <c r="D64" s="8">
        <f>[1]SemiCountModelRU!D66</f>
        <v>47073</v>
      </c>
      <c r="E64" s="7">
        <v>1032300</v>
      </c>
      <c r="G64" s="16">
        <f>[1]SemiCountModelRU!V66/10</f>
        <v>4.7</v>
      </c>
      <c r="H64" s="15">
        <f>0.9995*I64</f>
        <v>101.69779265234453</v>
      </c>
      <c r="I64" s="15">
        <f>[1]SemiCountModelRU!AA66</f>
        <v>101.74866698583745</v>
      </c>
      <c r="J64" s="4">
        <f>[1]SemiCountModelRU!AB66</f>
        <v>3.9115000000000002</v>
      </c>
    </row>
    <row r="65" spans="1:10" x14ac:dyDescent="0.25">
      <c r="A65" t="str">
        <f>[1]SemiCountModelRU!A67</f>
        <v>BSBGRS900283</v>
      </c>
      <c r="B65" s="12" t="str">
        <f>[1]SemiCountModelRU!B67</f>
        <v>FL</v>
      </c>
      <c r="C65" s="8">
        <f>[1]SemiCountModelRU!C67</f>
        <v>40522</v>
      </c>
      <c r="D65" s="8">
        <f>[1]SemiCountModelRU!D67</f>
        <v>47097</v>
      </c>
      <c r="E65" s="7">
        <v>15000000</v>
      </c>
      <c r="F65" s="17">
        <v>0.13541700000000001</v>
      </c>
      <c r="G65" s="16">
        <f>[1]SemiCountModelRU!V67/10</f>
        <v>4.3854170000000003</v>
      </c>
      <c r="H65" s="15">
        <f>0.9995*I65</f>
        <v>100.35133388601894</v>
      </c>
      <c r="I65" s="15">
        <f>[1]SemiCountModelRU!AA67</f>
        <v>100.40153465334561</v>
      </c>
      <c r="J65" s="4">
        <f>[1]SemiCountModelRU!AB67</f>
        <v>4.3678784543896096</v>
      </c>
    </row>
    <row r="66" spans="1:10" x14ac:dyDescent="0.25">
      <c r="A66" t="str">
        <f>[1]SemiCountModelRU!A68</f>
        <v>BSBGR1270291</v>
      </c>
      <c r="B66" s="12" t="str">
        <f>[1]SemiCountModelRU!B68</f>
        <v>FX</v>
      </c>
      <c r="C66" s="8">
        <f>[1]SemiCountModelRU!C68</f>
        <v>43480</v>
      </c>
      <c r="D66" s="8">
        <f>[1]SemiCountModelRU!D68</f>
        <v>47133</v>
      </c>
      <c r="E66" s="7">
        <v>32000000</v>
      </c>
      <c r="F66" s="17"/>
      <c r="G66" s="16">
        <f>[1]SemiCountModelRU!V68/10</f>
        <v>4.5</v>
      </c>
      <c r="H66" s="15">
        <f>0.9995*I66</f>
        <v>100.82691546197327</v>
      </c>
      <c r="I66" s="15">
        <f>[1]SemiCountModelRU!AA68</f>
        <v>100.87735413904279</v>
      </c>
      <c r="J66" s="4">
        <f>[1]SemiCountModelRU!AB68</f>
        <v>4.1280000000000001</v>
      </c>
    </row>
    <row r="67" spans="1:10" x14ac:dyDescent="0.25">
      <c r="A67" t="str">
        <f>[1]SemiCountModelRU!A69</f>
        <v>BSBGR1680291</v>
      </c>
      <c r="B67" s="12" t="str">
        <f>[1]SemiCountModelRU!B69</f>
        <v>FX</v>
      </c>
      <c r="C67" s="8">
        <f>[1]SemiCountModelRU!C69</f>
        <v>45309</v>
      </c>
      <c r="D67" s="8">
        <f>[1]SemiCountModelRU!D69</f>
        <v>47136</v>
      </c>
      <c r="E67" s="7">
        <v>54753000</v>
      </c>
      <c r="F67" s="17"/>
      <c r="G67" s="16">
        <f>[1]SemiCountModelRU!V69/10</f>
        <v>4.0999999999999996</v>
      </c>
      <c r="H67" s="15">
        <f>0.9995*I67</f>
        <v>99.883790131132741</v>
      </c>
      <c r="I67" s="15">
        <f>[1]SemiCountModelRU!AA69</f>
        <v>99.93375700963756</v>
      </c>
      <c r="J67" s="4">
        <f>[1]SemiCountModelRU!AB69</f>
        <v>4.1280000000000001</v>
      </c>
    </row>
    <row r="68" spans="1:10" x14ac:dyDescent="0.25">
      <c r="A68" t="str">
        <f>[1]SemiCountModelRU!A70</f>
        <v>BSBGRS850298</v>
      </c>
      <c r="B68" s="12" t="str">
        <f>[1]SemiCountModelRU!B70</f>
        <v>FL</v>
      </c>
      <c r="C68" s="8">
        <f>[1]SemiCountModelRU!C70</f>
        <v>39832</v>
      </c>
      <c r="D68" s="8">
        <f>[1]SemiCountModelRU!D70</f>
        <v>47137</v>
      </c>
      <c r="E68" s="7">
        <v>13000000</v>
      </c>
      <c r="F68" s="17">
        <v>0.28125</v>
      </c>
      <c r="G68" s="16">
        <f>[1]SemiCountModelRU!V70/10</f>
        <v>4.53125</v>
      </c>
      <c r="H68" s="15">
        <f>0.9995*I68</f>
        <v>99.963689952687602</v>
      </c>
      <c r="I68" s="15">
        <f>[1]SemiCountModelRU!AA70</f>
        <v>100.01369680108814</v>
      </c>
      <c r="J68" s="4">
        <f>[1]SemiCountModelRU!AB70</f>
        <v>4.530629448696371</v>
      </c>
    </row>
    <row r="69" spans="1:10" x14ac:dyDescent="0.25">
      <c r="A69" t="str">
        <f>[1]SemiCountModelRU!A71</f>
        <v>BSBGR1700297</v>
      </c>
      <c r="B69" s="12" t="str">
        <f>[1]SemiCountModelRU!B71</f>
        <v>FX</v>
      </c>
      <c r="C69" s="8">
        <f>[1]SemiCountModelRU!C71</f>
        <v>45337</v>
      </c>
      <c r="D69" s="8">
        <f>[1]SemiCountModelRU!D71</f>
        <v>47164</v>
      </c>
      <c r="E69" s="7">
        <v>59909700</v>
      </c>
      <c r="F69" s="17"/>
      <c r="G69" s="16">
        <f>[1]SemiCountModelRU!V71/10</f>
        <v>4.0999999999999996</v>
      </c>
      <c r="H69" s="15">
        <f>0.9995*I69</f>
        <v>99.881875648743716</v>
      </c>
      <c r="I69" s="15">
        <f>[1]SemiCountModelRU!AA71</f>
        <v>99.931841569528473</v>
      </c>
      <c r="J69" s="4">
        <f>[1]SemiCountModelRU!AB71</f>
        <v>4.1280000000000001</v>
      </c>
    </row>
    <row r="70" spans="1:10" x14ac:dyDescent="0.25">
      <c r="A70" t="str">
        <f>[1]SemiCountModelRU!A72</f>
        <v>BSBGR1500291</v>
      </c>
      <c r="B70" s="12" t="str">
        <f>[1]SemiCountModelRU!B72</f>
        <v>FX</v>
      </c>
      <c r="C70" s="8">
        <f>[1]SemiCountModelRU!C72</f>
        <v>44635</v>
      </c>
      <c r="D70" s="8">
        <f>[1]SemiCountModelRU!D72</f>
        <v>47192</v>
      </c>
      <c r="E70" s="7">
        <v>12993400</v>
      </c>
      <c r="F70" s="17"/>
      <c r="G70" s="16">
        <f>[1]SemiCountModelRU!V72/10</f>
        <v>4.7</v>
      </c>
      <c r="H70" s="15">
        <f>0.9995*I70</f>
        <v>101.38067091913589</v>
      </c>
      <c r="I70" s="15">
        <f>[1]SemiCountModelRU!AA72</f>
        <v>101.43138661244211</v>
      </c>
      <c r="J70" s="4">
        <f>[1]SemiCountModelRU!AB72</f>
        <v>4.1280000000000001</v>
      </c>
    </row>
    <row r="71" spans="1:10" x14ac:dyDescent="0.25">
      <c r="A71" t="str">
        <f>[1]SemiCountModelRU!A73</f>
        <v>BSBGR1290299</v>
      </c>
      <c r="B71" s="12" t="str">
        <f>[1]SemiCountModelRU!B73</f>
        <v>FX</v>
      </c>
      <c r="C71" s="8">
        <f>[1]SemiCountModelRU!C73</f>
        <v>43570</v>
      </c>
      <c r="D71" s="8">
        <f>[1]SemiCountModelRU!D73</f>
        <v>47223</v>
      </c>
      <c r="E71" s="7">
        <v>2000000</v>
      </c>
      <c r="F71" s="17"/>
      <c r="G71" s="16">
        <f>[1]SemiCountModelRU!V73/10</f>
        <v>4.59</v>
      </c>
      <c r="H71" s="15">
        <f>0.9995*I71</f>
        <v>101.14029099540561</v>
      </c>
      <c r="I71" s="15">
        <f>[1]SemiCountModelRU!AA73</f>
        <v>101.19088643862491</v>
      </c>
      <c r="J71" s="4">
        <f>[1]SemiCountModelRU!AB73</f>
        <v>4.1280000000000001</v>
      </c>
    </row>
    <row r="72" spans="1:10" x14ac:dyDescent="0.25">
      <c r="A72" t="str">
        <f>[1]SemiCountModelRU!A74</f>
        <v>BSBGR1720295</v>
      </c>
      <c r="B72" s="12" t="str">
        <f>[1]SemiCountModelRU!B74</f>
        <v>FX</v>
      </c>
      <c r="C72" s="8">
        <f>[1]SemiCountModelRU!C74</f>
        <v>45398</v>
      </c>
      <c r="D72" s="8">
        <f>[1]SemiCountModelRU!D74</f>
        <v>47224</v>
      </c>
      <c r="E72" s="7">
        <v>3000000</v>
      </c>
      <c r="F72" s="17"/>
      <c r="G72" s="16">
        <f>[1]SemiCountModelRU!V74/10</f>
        <v>4.0999999999999996</v>
      </c>
      <c r="H72" s="15">
        <f>0.9995*I72</f>
        <v>99.8777933377214</v>
      </c>
      <c r="I72" s="15">
        <f>[1]SemiCountModelRU!AA74</f>
        <v>99.927757216329553</v>
      </c>
      <c r="J72" s="4">
        <f>[1]SemiCountModelRU!AB74</f>
        <v>4.1280000000000001</v>
      </c>
    </row>
    <row r="73" spans="1:10" x14ac:dyDescent="0.25">
      <c r="A73" t="str">
        <f>[1]SemiCountModelRU!A75</f>
        <v>BSBGRS870296</v>
      </c>
      <c r="B73" s="12" t="str">
        <f>[1]SemiCountModelRU!B75</f>
        <v>FL</v>
      </c>
      <c r="C73" s="8">
        <f>[1]SemiCountModelRU!C75</f>
        <v>40294</v>
      </c>
      <c r="D73" s="8">
        <f>[1]SemiCountModelRU!D75</f>
        <v>47234</v>
      </c>
      <c r="E73" s="7">
        <v>15724300</v>
      </c>
      <c r="F73" s="17">
        <v>9.375E-2</v>
      </c>
      <c r="G73" s="16">
        <f>[1]SemiCountModelRU!V75/10</f>
        <v>4.34375</v>
      </c>
      <c r="H73" s="15">
        <f>0.9995*I73</f>
        <v>100.2182842027713</v>
      </c>
      <c r="I73" s="15">
        <f>[1]SemiCountModelRU!AA75</f>
        <v>100.26841841197728</v>
      </c>
      <c r="J73" s="4">
        <f>[1]SemiCountModelRU!AB75</f>
        <v>4.3321217874930893</v>
      </c>
    </row>
    <row r="74" spans="1:10" x14ac:dyDescent="0.25">
      <c r="A74" t="str">
        <f>[1]SemiCountModelRU!A76</f>
        <v>BSBGR1740293</v>
      </c>
      <c r="B74" s="12" t="str">
        <f>[1]SemiCountModelRU!B76</f>
        <v>FX</v>
      </c>
      <c r="C74" s="8">
        <f>[1]SemiCountModelRU!C76</f>
        <v>45443</v>
      </c>
      <c r="D74" s="8">
        <f>[1]SemiCountModelRU!D76</f>
        <v>47269</v>
      </c>
      <c r="E74" s="7">
        <v>33424800</v>
      </c>
      <c r="F74" s="17"/>
      <c r="G74" s="16">
        <f>[1]SemiCountModelRU!V76/10</f>
        <v>4.0999999999999996</v>
      </c>
      <c r="H74" s="15">
        <f>0.9995*I74</f>
        <v>99.874749548264347</v>
      </c>
      <c r="I74" s="15">
        <f>[1]SemiCountModelRU!AA76</f>
        <v>99.924711904216451</v>
      </c>
      <c r="J74" s="4">
        <f>[1]SemiCountModelRU!AB76</f>
        <v>4.1280000000000001</v>
      </c>
    </row>
    <row r="75" spans="1:10" x14ac:dyDescent="0.25">
      <c r="A75" t="str">
        <f>[1]SemiCountModelRU!A77</f>
        <v>BSBGR1530298</v>
      </c>
      <c r="B75" s="12" t="str">
        <f>[1]SemiCountModelRU!B77</f>
        <v>FX</v>
      </c>
      <c r="C75" s="8">
        <f>[1]SemiCountModelRU!C77</f>
        <v>44727</v>
      </c>
      <c r="D75" s="8">
        <f>[1]SemiCountModelRU!D77</f>
        <v>47284</v>
      </c>
      <c r="E75" s="7">
        <v>2500000</v>
      </c>
      <c r="F75" s="17"/>
      <c r="G75" s="16">
        <f>[1]SemiCountModelRU!V77/10</f>
        <v>4.7</v>
      </c>
      <c r="H75" s="15">
        <f>0.9995*I75</f>
        <v>101.50791647500203</v>
      </c>
      <c r="I75" s="15">
        <f>[1]SemiCountModelRU!AA77</f>
        <v>101.55869582291349</v>
      </c>
      <c r="J75" s="4">
        <f>[1]SemiCountModelRU!AB77</f>
        <v>4.1280000000000001</v>
      </c>
    </row>
    <row r="76" spans="1:10" x14ac:dyDescent="0.25">
      <c r="A76" t="str">
        <f>[1]SemiCountModelRU!A78</f>
        <v>BSBGR1312291</v>
      </c>
      <c r="B76" s="12" t="s">
        <v>4</v>
      </c>
      <c r="C76" s="8">
        <v>43725</v>
      </c>
      <c r="D76" s="8">
        <f>[1]SemiCountModelRU!D78</f>
        <v>47314</v>
      </c>
      <c r="E76" s="7">
        <v>4500000</v>
      </c>
      <c r="F76" s="17"/>
      <c r="G76" s="16">
        <f>[1]SemiCountModelRU!V78/10</f>
        <v>4.68</v>
      </c>
      <c r="H76" s="15">
        <f>0.9995*I76</f>
        <v>101.49321351954367</v>
      </c>
      <c r="I76" s="15">
        <f>[1]SemiCountModelRU!AA78</f>
        <v>101.54398551229981</v>
      </c>
      <c r="J76" s="4">
        <f>[1]SemiCountModelRU!AB78</f>
        <v>4.1280000000000001</v>
      </c>
    </row>
    <row r="77" spans="1:10" x14ac:dyDescent="0.25">
      <c r="A77" t="str">
        <f>[1]SemiCountModelRU!A79</f>
        <v>BSBGRS940297</v>
      </c>
      <c r="B77" s="12" t="str">
        <f>[1]SemiCountModelRU!B79</f>
        <v>FX</v>
      </c>
      <c r="C77" s="8">
        <f>[1]SemiCountModelRU!C79</f>
        <v>41106</v>
      </c>
      <c r="D77" s="8">
        <f>[1]SemiCountModelRU!D79</f>
        <v>47315</v>
      </c>
      <c r="E77" s="7">
        <v>20000000</v>
      </c>
      <c r="F77" s="17"/>
      <c r="G77" s="16">
        <f>[1]SemiCountModelRU!V79/10</f>
        <v>4.3</v>
      </c>
      <c r="H77" s="15">
        <f>0.9995*I77</f>
        <v>100.4312687366222</v>
      </c>
      <c r="I77" s="15">
        <f>[1]SemiCountModelRU!AA79</f>
        <v>100.48150949136787</v>
      </c>
      <c r="J77" s="4">
        <f>[1]SemiCountModelRU!AB79</f>
        <v>4.1280000000000001</v>
      </c>
    </row>
    <row r="78" spans="1:10" x14ac:dyDescent="0.25">
      <c r="A78" t="str">
        <f>[1]SemiCountModelRU!A80</f>
        <v>BSBGRS880295</v>
      </c>
      <c r="B78" s="12" t="str">
        <f>[1]SemiCountModelRU!B80</f>
        <v>FL</v>
      </c>
      <c r="C78" s="8">
        <f>[1]SemiCountModelRU!C80</f>
        <v>40385</v>
      </c>
      <c r="D78" s="8">
        <f>[1]SemiCountModelRU!D80</f>
        <v>47325</v>
      </c>
      <c r="E78" s="7">
        <v>18921400</v>
      </c>
      <c r="F78" s="17">
        <v>9.375E-2</v>
      </c>
      <c r="G78" s="16">
        <f>[1]SemiCountModelRU!V80/10</f>
        <v>4.34375</v>
      </c>
      <c r="H78" s="15">
        <f>0.9995*I78</f>
        <v>99.98203622648829</v>
      </c>
      <c r="I78" s="15">
        <f>[1]SemiCountModelRU!AA80</f>
        <v>100.03205225261459</v>
      </c>
      <c r="J78" s="4">
        <f>[1]SemiCountModelRU!AB80</f>
        <v>4.342358176387874</v>
      </c>
    </row>
    <row r="79" spans="1:10" x14ac:dyDescent="0.25">
      <c r="A79" t="str">
        <f>[1]SemiCountModelRU!A81</f>
        <v>BSBGRS980293</v>
      </c>
      <c r="B79" s="12" t="str">
        <f>[1]SemiCountModelRU!B81</f>
        <v>FL</v>
      </c>
      <c r="C79" s="8">
        <f>[1]SemiCountModelRU!C81</f>
        <v>41481</v>
      </c>
      <c r="D79" s="8">
        <f>[1]SemiCountModelRU!D81</f>
        <v>47325</v>
      </c>
      <c r="E79" s="7">
        <v>10000000</v>
      </c>
      <c r="F79" s="17">
        <v>4.6875E-2</v>
      </c>
      <c r="G79" s="16">
        <f>[1]SemiCountModelRU!V81/10</f>
        <v>4.296875</v>
      </c>
      <c r="H79" s="15">
        <f>0.9995*I79</f>
        <v>99.980636368071472</v>
      </c>
      <c r="I79" s="15">
        <f>[1]SemiCountModelRU!AA81</f>
        <v>100.03065169391843</v>
      </c>
      <c r="J79" s="4">
        <f>[1]SemiCountModelRU!AB81</f>
        <v>4.2955583386059635</v>
      </c>
    </row>
    <row r="80" spans="1:10" x14ac:dyDescent="0.25">
      <c r="A80" t="str">
        <f>[1]SemiCountModelRU!A82</f>
        <v>BSBGR1760291</v>
      </c>
      <c r="B80" s="12" t="str">
        <f>[1]SemiCountModelRU!B82</f>
        <v>FX</v>
      </c>
      <c r="C80" s="8">
        <f>[1]SemiCountModelRU!C82</f>
        <v>45499</v>
      </c>
      <c r="D80" s="8">
        <f>[1]SemiCountModelRU!D82</f>
        <v>47325</v>
      </c>
      <c r="E80" s="7">
        <v>1480500</v>
      </c>
      <c r="F80" s="17"/>
      <c r="G80" s="16">
        <f>[1]SemiCountModelRU!V82/10</f>
        <v>4.13</v>
      </c>
      <c r="H80" s="15">
        <f>0.9995*I80</f>
        <v>99.955644066276449</v>
      </c>
      <c r="I80" s="15">
        <f>[1]SemiCountModelRU!AA82</f>
        <v>100.00564688972131</v>
      </c>
      <c r="J80" s="4">
        <f>[1]SemiCountModelRU!AB82</f>
        <v>4.1280000000000001</v>
      </c>
    </row>
    <row r="81" spans="1:10" x14ac:dyDescent="0.25">
      <c r="A81" t="str">
        <f>[1]SemiCountModelRU!A83</f>
        <v>BSBGR1770290</v>
      </c>
      <c r="B81" s="12" t="str">
        <f>[1]SemiCountModelRU!B83</f>
        <v>FX</v>
      </c>
      <c r="C81" s="8">
        <f>[1]SemiCountModelRU!C83</f>
        <v>45520</v>
      </c>
      <c r="D81" s="8">
        <f>[1]SemiCountModelRU!D83</f>
        <v>47346</v>
      </c>
      <c r="E81" s="7">
        <v>3200900</v>
      </c>
      <c r="F81" s="17"/>
      <c r="G81" s="16">
        <f>[1]SemiCountModelRU!V83/10</f>
        <v>4.13</v>
      </c>
      <c r="H81" s="15">
        <f>0.9995*I81</f>
        <v>99.955744520011706</v>
      </c>
      <c r="I81" s="15">
        <f>[1]SemiCountModelRU!AA83</f>
        <v>100.00574739370856</v>
      </c>
      <c r="J81" s="4">
        <f>[1]SemiCountModelRU!AB83</f>
        <v>4.1280000000000001</v>
      </c>
    </row>
    <row r="82" spans="1:10" x14ac:dyDescent="0.25">
      <c r="A82" t="str">
        <f>[1]SemiCountModelRU!A84</f>
        <v>BSBGRS860297</v>
      </c>
      <c r="B82" s="12" t="str">
        <f>[1]SemiCountModelRU!B84</f>
        <v>FL</v>
      </c>
      <c r="C82" s="8">
        <f>[1]SemiCountModelRU!C84</f>
        <v>40052</v>
      </c>
      <c r="D82" s="8">
        <f>[1]SemiCountModelRU!D84</f>
        <v>47357</v>
      </c>
      <c r="E82" s="7">
        <v>19997700</v>
      </c>
      <c r="F82" s="17">
        <v>0.140625</v>
      </c>
      <c r="G82" s="16">
        <f>[1]SemiCountModelRU!V84/10</f>
        <v>4.390625</v>
      </c>
      <c r="H82" s="15">
        <f>0.9995*I82</f>
        <v>100.05258319402419</v>
      </c>
      <c r="I82" s="15">
        <f>[1]SemiCountModelRU!AA84</f>
        <v>100.10263451127983</v>
      </c>
      <c r="J82" s="4">
        <f>[1]SemiCountModelRU!AB84</f>
        <v>4.3861233237625257</v>
      </c>
    </row>
    <row r="83" spans="1:10" x14ac:dyDescent="0.25">
      <c r="A83" t="str">
        <f>[1]SemiCountModelRU!A85</f>
        <v>BSBGR1550296</v>
      </c>
      <c r="B83" s="12" t="str">
        <f>[1]SemiCountModelRU!B85</f>
        <v>FX</v>
      </c>
      <c r="C83" s="8">
        <f>[1]SemiCountModelRU!C85</f>
        <v>44818</v>
      </c>
      <c r="D83" s="8">
        <f>[1]SemiCountModelRU!D85</f>
        <v>47375</v>
      </c>
      <c r="E83" s="7">
        <f>894200+1557600+793700</f>
        <v>3245500</v>
      </c>
      <c r="F83" s="17"/>
      <c r="G83" s="16">
        <f>[1]SemiCountModelRU!V85/10</f>
        <v>4.68</v>
      </c>
      <c r="H83" s="15">
        <f>0.9995*I83</f>
        <v>101.573667753512</v>
      </c>
      <c r="I83" s="15">
        <f>[1]SemiCountModelRU!AA85</f>
        <v>101.62447999350874</v>
      </c>
      <c r="J83" s="4">
        <f>[1]SemiCountModelRU!AB85</f>
        <v>4.1280000000000001</v>
      </c>
    </row>
    <row r="84" spans="1:10" x14ac:dyDescent="0.25">
      <c r="A84" t="str">
        <f>[1]SemiCountModelRU!A86</f>
        <v>BSBGR1780299</v>
      </c>
      <c r="B84" s="12" t="str">
        <f>[1]SemiCountModelRU!B86</f>
        <v>FX</v>
      </c>
      <c r="C84" s="8">
        <f>[1]SemiCountModelRU!C86</f>
        <v>45551</v>
      </c>
      <c r="D84" s="8">
        <f>[1]SemiCountModelRU!D86</f>
        <v>47377</v>
      </c>
      <c r="E84" s="7">
        <v>43972100</v>
      </c>
      <c r="F84" s="17"/>
      <c r="G84" s="16">
        <f>[1]SemiCountModelRU!V86/10</f>
        <v>4.13</v>
      </c>
      <c r="H84" s="15">
        <f>0.9995*I84</f>
        <v>99.955892377923277</v>
      </c>
      <c r="I84" s="15">
        <f>[1]SemiCountModelRU!AA86</f>
        <v>100.00589532558607</v>
      </c>
      <c r="J84" s="4">
        <f>[1]SemiCountModelRU!AB86</f>
        <v>4.1280000000000001</v>
      </c>
    </row>
    <row r="85" spans="1:10" x14ac:dyDescent="0.25">
      <c r="A85" t="str">
        <f>[1]SemiCountModelRU!A87</f>
        <v>BSBGRS840299</v>
      </c>
      <c r="B85" s="12" t="str">
        <f>[1]SemiCountModelRU!B87</f>
        <v>FL</v>
      </c>
      <c r="C85" s="8">
        <f>[1]SemiCountModelRU!C87</f>
        <v>39713</v>
      </c>
      <c r="D85" s="8">
        <f>[1]SemiCountModelRU!D87</f>
        <v>47383</v>
      </c>
      <c r="E85" s="7">
        <v>14634300</v>
      </c>
      <c r="F85" s="17">
        <v>0.3125</v>
      </c>
      <c r="G85" s="16">
        <f>[1]SemiCountModelRU!V87/10</f>
        <v>4.5625</v>
      </c>
      <c r="H85" s="15">
        <f>0.9995*I85</f>
        <v>100.15548913520965</v>
      </c>
      <c r="I85" s="15">
        <f>[1]SemiCountModelRU!AA87</f>
        <v>100.20559193117523</v>
      </c>
      <c r="J85" s="4">
        <f>[1]SemiCountModelRU!AB87</f>
        <v>4.5531391133677328</v>
      </c>
    </row>
    <row r="86" spans="1:10" x14ac:dyDescent="0.25">
      <c r="A86" t="str">
        <f>[1]SemiCountModelRU!A88</f>
        <v>BSBGRS820291</v>
      </c>
      <c r="B86" s="12" t="str">
        <f>[1]SemiCountModelRU!B88</f>
        <v>FL</v>
      </c>
      <c r="C86" s="8">
        <f>[1]SemiCountModelRU!C88</f>
        <v>39363</v>
      </c>
      <c r="D86" s="8">
        <f>[1]SemiCountModelRU!D88</f>
        <v>47399</v>
      </c>
      <c r="E86" s="7">
        <v>15000000</v>
      </c>
      <c r="F86" s="17">
        <v>0.375</v>
      </c>
      <c r="G86" s="16">
        <f>[1]SemiCountModelRU!V88/10</f>
        <v>4.625</v>
      </c>
      <c r="H86" s="15">
        <f>0.9995*I86</f>
        <v>100.21731420703374</v>
      </c>
      <c r="I86" s="15">
        <f>[1]SemiCountModelRU!AA88</f>
        <v>100.26744793099923</v>
      </c>
      <c r="J86" s="4">
        <f>[1]SemiCountModelRU!AB88</f>
        <v>4.6126635268335283</v>
      </c>
    </row>
    <row r="87" spans="1:10" x14ac:dyDescent="0.25">
      <c r="A87" t="str">
        <f>[1]SemiCountModelRU!A89</f>
        <v>BSBGR1320294</v>
      </c>
      <c r="B87" s="12" t="s">
        <v>4</v>
      </c>
      <c r="C87" s="8">
        <f>[1]SemiCountModelRU!C89</f>
        <v>43753</v>
      </c>
      <c r="D87" s="8">
        <f>[1]SemiCountModelRU!D89</f>
        <v>47406</v>
      </c>
      <c r="E87" s="7">
        <v>7000000</v>
      </c>
      <c r="F87" s="17"/>
      <c r="G87" s="16">
        <f>[1]SemiCountModelRU!V89/10</f>
        <v>4.8100000000000005</v>
      </c>
      <c r="H87" s="15">
        <f>0.9995*I87</f>
        <v>102.00630940679235</v>
      </c>
      <c r="I87" s="15">
        <f>[1]SemiCountModelRU!AA89</f>
        <v>102.05733807583026</v>
      </c>
      <c r="J87" s="4">
        <f>[1]SemiCountModelRU!AB89</f>
        <v>4.1280000000000001</v>
      </c>
    </row>
    <row r="88" spans="1:10" x14ac:dyDescent="0.25">
      <c r="A88" t="str">
        <f>[1]SemiCountModelRU!A90</f>
        <v>BSBGR1790298</v>
      </c>
      <c r="B88" s="12" t="s">
        <v>4</v>
      </c>
      <c r="C88" s="8">
        <f>[1]SemiCountModelRU!C90</f>
        <v>45587</v>
      </c>
      <c r="D88" s="8">
        <f>[1]SemiCountModelRU!D90</f>
        <v>47413</v>
      </c>
      <c r="E88" s="7">
        <v>30208600</v>
      </c>
      <c r="F88" s="17"/>
      <c r="G88" s="16">
        <f>[1]SemiCountModelRU!V90/10</f>
        <v>4.16</v>
      </c>
      <c r="H88" s="15">
        <f>0.9995*I88</f>
        <v>100.04701505918482</v>
      </c>
      <c r="I88" s="15">
        <f>[1]SemiCountModelRU!AA90</f>
        <v>100.0970635909803</v>
      </c>
      <c r="J88" s="4">
        <f>[1]SemiCountModelRU!AB90</f>
        <v>4.1280000000000001</v>
      </c>
    </row>
    <row r="89" spans="1:10" x14ac:dyDescent="0.25">
      <c r="A89" t="str">
        <f>[1]SemiCountModelRU!A91</f>
        <v>BSBGRS900291</v>
      </c>
      <c r="B89" s="12" t="str">
        <f>[1]SemiCountModelRU!B91</f>
        <v>FL</v>
      </c>
      <c r="C89" s="8">
        <f>[1]SemiCountModelRU!C91</f>
        <v>40522</v>
      </c>
      <c r="D89" s="8">
        <f>[1]SemiCountModelRU!D91</f>
        <v>47462</v>
      </c>
      <c r="E89" s="7">
        <v>5000000</v>
      </c>
      <c r="F89" s="17">
        <v>0.14583299999999999</v>
      </c>
      <c r="G89" s="16">
        <f>[1]SemiCountModelRU!V91/10</f>
        <v>4.3958329999999997</v>
      </c>
      <c r="H89" s="15">
        <f>0.9995*I89</f>
        <v>100.3554916571296</v>
      </c>
      <c r="I89" s="15">
        <f>[1]SemiCountModelRU!AA91</f>
        <v>100.40569450438178</v>
      </c>
      <c r="J89" s="4">
        <f>[1]SemiCountModelRU!AB91</f>
        <v>4.3780714049123599</v>
      </c>
    </row>
    <row r="90" spans="1:10" x14ac:dyDescent="0.25">
      <c r="A90" t="str">
        <f>[1]SemiCountModelRU!A92</f>
        <v>BSBGR1570294</v>
      </c>
      <c r="B90" s="12" t="str">
        <f>[1]SemiCountModelRU!B92</f>
        <v>FX</v>
      </c>
      <c r="C90" s="8">
        <f>[1]SemiCountModelRU!C92</f>
        <v>44909</v>
      </c>
      <c r="D90" s="8">
        <f>[1]SemiCountModelRU!D92</f>
        <v>47466</v>
      </c>
      <c r="E90" s="7">
        <v>2369100</v>
      </c>
      <c r="F90" s="17"/>
      <c r="G90" s="16">
        <f>[1]SemiCountModelRU!V92/10</f>
        <v>4.68</v>
      </c>
      <c r="H90" s="15">
        <f>0.9995*I90</f>
        <v>101.69267313773862</v>
      </c>
      <c r="I90" s="15">
        <f>[1]SemiCountModelRU!AA92</f>
        <v>101.74354491019372</v>
      </c>
      <c r="J90" s="4">
        <f>[1]SemiCountModelRU!AB92</f>
        <v>4.1280000000000001</v>
      </c>
    </row>
    <row r="91" spans="1:10" x14ac:dyDescent="0.25">
      <c r="A91" t="str">
        <f>[1]SemiCountModelRU!A93</f>
        <v>BSBGR1341308</v>
      </c>
      <c r="B91" s="12" t="str">
        <f>[1]SemiCountModelRU!B93</f>
        <v>FX</v>
      </c>
      <c r="C91" s="8">
        <f>[1]SemiCountModelRU!C93</f>
        <v>43847</v>
      </c>
      <c r="D91" s="8">
        <f>[1]SemiCountModelRU!D93</f>
        <v>47500</v>
      </c>
      <c r="E91" s="7">
        <v>3500000</v>
      </c>
      <c r="F91" s="17"/>
      <c r="G91" s="16">
        <f>[1]SemiCountModelRU!V93/10</f>
        <v>4.8499999999999996</v>
      </c>
      <c r="H91" s="15">
        <f>0.9995*I91</f>
        <v>101.25626494511766</v>
      </c>
      <c r="I91" s="15">
        <f>[1]SemiCountModelRU!AA93</f>
        <v>101.30691840431982</v>
      </c>
      <c r="J91" s="4">
        <f>[1]SemiCountModelRU!AB93</f>
        <v>4.444</v>
      </c>
    </row>
    <row r="92" spans="1:10" x14ac:dyDescent="0.25">
      <c r="A92" t="str">
        <f>[1]SemiCountModelRU!A94</f>
        <v>BSBGRS850306</v>
      </c>
      <c r="B92" s="12" t="str">
        <f>[1]SemiCountModelRU!B94</f>
        <v>FL</v>
      </c>
      <c r="C92" s="8">
        <f>[1]SemiCountModelRU!C94</f>
        <v>39832</v>
      </c>
      <c r="D92" s="8">
        <f>[1]SemiCountModelRU!D94</f>
        <v>47502</v>
      </c>
      <c r="E92" s="7">
        <v>15644200</v>
      </c>
      <c r="F92" s="17">
        <v>0.3125</v>
      </c>
      <c r="G92" s="16">
        <f>[1]SemiCountModelRU!V94/10</f>
        <v>4.5625</v>
      </c>
      <c r="H92" s="15">
        <f>0.9995*I92</f>
        <v>99.964029417890117</v>
      </c>
      <c r="I92" s="15">
        <f>[1]SemiCountModelRU!AA94</f>
        <v>100.01403643610817</v>
      </c>
      <c r="J92" s="4">
        <f>[1]SemiCountModelRU!AB94</f>
        <v>4.5618596774810261</v>
      </c>
    </row>
    <row r="93" spans="1:10" x14ac:dyDescent="0.25">
      <c r="A93" t="str">
        <f>[1]SemiCountModelRU!A95</f>
        <v>BSBGR1360308</v>
      </c>
      <c r="B93" s="12" t="str">
        <f>[1]SemiCountModelRU!B95</f>
        <v>FX</v>
      </c>
      <c r="C93" s="8">
        <f>[1]SemiCountModelRU!C95</f>
        <v>43942</v>
      </c>
      <c r="D93" s="8">
        <f>[1]SemiCountModelRU!D95</f>
        <v>47594</v>
      </c>
      <c r="E93" s="7">
        <v>2000000</v>
      </c>
      <c r="F93" s="17"/>
      <c r="G93" s="16">
        <f>[1]SemiCountModelRU!V95/10</f>
        <v>4.76</v>
      </c>
      <c r="H93" s="15">
        <f>0.9995*I93</f>
        <v>101.03525116713104</v>
      </c>
      <c r="I93" s="15">
        <f>[1]SemiCountModelRU!AA95</f>
        <v>101.08579406416311</v>
      </c>
      <c r="J93" s="4">
        <f>[1]SemiCountModelRU!AB95</f>
        <v>4.444</v>
      </c>
    </row>
    <row r="94" spans="1:10" x14ac:dyDescent="0.25">
      <c r="A94" t="str">
        <f>[1]SemiCountModelRU!A96</f>
        <v>BSBGR1600307</v>
      </c>
      <c r="B94" s="12" t="str">
        <f>[1]SemiCountModelRU!B96</f>
        <v>FX</v>
      </c>
      <c r="C94" s="8">
        <f>[1]SemiCountModelRU!C96</f>
        <v>45037</v>
      </c>
      <c r="D94" s="8">
        <f>[1]SemiCountModelRU!D96</f>
        <v>47594</v>
      </c>
      <c r="E94" s="7">
        <v>1043500</v>
      </c>
      <c r="F94" s="17"/>
      <c r="G94" s="16">
        <f>[1]SemiCountModelRU!V96/10</f>
        <v>4.7</v>
      </c>
      <c r="H94" s="15">
        <f>0.9995*I94</f>
        <v>100.8291908189416</v>
      </c>
      <c r="I94" s="15">
        <f>[1]SemiCountModelRU!AA96</f>
        <v>100.87963063425872</v>
      </c>
      <c r="J94" s="4">
        <f>[1]SemiCountModelRU!AB96</f>
        <v>4.444</v>
      </c>
    </row>
    <row r="95" spans="1:10" x14ac:dyDescent="0.25">
      <c r="A95" t="str">
        <f>[1]SemiCountModelRU!A97</f>
        <v>BSBGRS870304</v>
      </c>
      <c r="B95" s="12" t="str">
        <f>[1]SemiCountModelRU!B97</f>
        <v>FL</v>
      </c>
      <c r="C95" s="8">
        <f>[1]SemiCountModelRU!C97</f>
        <v>40294</v>
      </c>
      <c r="D95" s="8">
        <f>[1]SemiCountModelRU!D97</f>
        <v>47599</v>
      </c>
      <c r="E95" s="7">
        <v>29000000</v>
      </c>
      <c r="F95" s="17">
        <v>0.104167</v>
      </c>
      <c r="G95" s="16">
        <f>[1]SemiCountModelRU!V97/10</f>
        <v>4.3541670000000003</v>
      </c>
      <c r="H95" s="15">
        <f>0.9995*I95</f>
        <v>100.22118403835134</v>
      </c>
      <c r="I95" s="15">
        <f>[1]SemiCountModelRU!AA97</f>
        <v>100.27131969820043</v>
      </c>
      <c r="J95" s="4">
        <f>[1]SemiCountModelRU!AB97</f>
        <v>4.3423852534356788</v>
      </c>
    </row>
    <row r="96" spans="1:10" x14ac:dyDescent="0.25">
      <c r="A96" t="str">
        <f>[1]SemiCountModelRU!A98</f>
        <v>BSBGR1380306</v>
      </c>
      <c r="B96" s="12" t="str">
        <f>[1]SemiCountModelRU!B98</f>
        <v>FX</v>
      </c>
      <c r="C96" s="8">
        <f>[1]SemiCountModelRU!C98</f>
        <v>43997</v>
      </c>
      <c r="D96" s="8">
        <f>[1]SemiCountModelRU!D98</f>
        <v>47649</v>
      </c>
      <c r="E96" s="7">
        <f>1694500+8560500+717500</f>
        <v>10972500</v>
      </c>
      <c r="F96" s="17"/>
      <c r="G96" s="16">
        <f>[1]SemiCountModelRU!V98/10</f>
        <v>5</v>
      </c>
      <c r="H96" s="15">
        <f>0.9995*I96</f>
        <v>101.92943602199178</v>
      </c>
      <c r="I96" s="15">
        <f>[1]SemiCountModelRU!AA98</f>
        <v>101.98042623510932</v>
      </c>
      <c r="J96" s="4">
        <f>[1]SemiCountModelRU!AB98</f>
        <v>4.444</v>
      </c>
    </row>
    <row r="97" spans="1:10" x14ac:dyDescent="0.25">
      <c r="A97" t="str">
        <f>[1]SemiCountModelRU!A99</f>
        <v>BSBGRS940305</v>
      </c>
      <c r="B97" s="12" t="str">
        <f>[1]SemiCountModelRU!B99</f>
        <v>FX</v>
      </c>
      <c r="C97" s="8">
        <f>[1]SemiCountModelRU!C99</f>
        <v>41106</v>
      </c>
      <c r="D97" s="8">
        <f>[1]SemiCountModelRU!D99</f>
        <v>47680</v>
      </c>
      <c r="E97" s="7">
        <v>22291400</v>
      </c>
      <c r="F97" s="17"/>
      <c r="G97" s="16">
        <f>[1]SemiCountModelRU!V99/10</f>
        <v>4.3250000000000002</v>
      </c>
      <c r="H97" s="15">
        <f>0.9995*I97</f>
        <v>99.517949729458195</v>
      </c>
      <c r="I97" s="15">
        <f>[1]SemiCountModelRU!AA99</f>
        <v>99.567733596256318</v>
      </c>
      <c r="J97" s="4">
        <f>[1]SemiCountModelRU!AB99</f>
        <v>4.444</v>
      </c>
    </row>
    <row r="98" spans="1:10" x14ac:dyDescent="0.25">
      <c r="A98" t="str">
        <f>[1]SemiCountModelRU!A100</f>
        <v>BSBGR1630304</v>
      </c>
      <c r="B98" s="12" t="str">
        <f>[1]SemiCountModelRU!B100</f>
        <v>FX</v>
      </c>
      <c r="C98" s="8">
        <f>[1]SemiCountModelRU!C100</f>
        <v>45128</v>
      </c>
      <c r="D98" s="8">
        <f>[1]SemiCountModelRU!D100</f>
        <v>47685</v>
      </c>
      <c r="E98" s="7">
        <v>2157000</v>
      </c>
      <c r="F98" s="17"/>
      <c r="G98" s="16">
        <f>[1]SemiCountModelRU!V100/10</f>
        <v>4.75</v>
      </c>
      <c r="H98" s="15">
        <f>0.9995*I98</f>
        <v>101.06446025238145</v>
      </c>
      <c r="I98" s="15">
        <f>[1]SemiCountModelRU!AA100</f>
        <v>101.11501776126208</v>
      </c>
      <c r="J98" s="4">
        <f>[1]SemiCountModelRU!AB100</f>
        <v>4.444</v>
      </c>
    </row>
    <row r="99" spans="1:10" x14ac:dyDescent="0.25">
      <c r="A99" t="str">
        <f>[1]SemiCountModelRU!A101</f>
        <v>BSBGRS860305</v>
      </c>
      <c r="B99" s="12" t="str">
        <f>[1]SemiCountModelRU!B101</f>
        <v>FL</v>
      </c>
      <c r="C99" s="8">
        <f>[1]SemiCountModelRU!C101</f>
        <v>40052</v>
      </c>
      <c r="D99" s="8">
        <f>[1]SemiCountModelRU!D101</f>
        <v>47722</v>
      </c>
      <c r="E99" s="7">
        <v>14995300</v>
      </c>
      <c r="F99" s="17">
        <v>0.15625</v>
      </c>
      <c r="G99" s="16">
        <f>[1]SemiCountModelRU!V101/10</f>
        <v>4.40625</v>
      </c>
      <c r="H99" s="15">
        <f>0.9995*I99</f>
        <v>100.0544033358628</v>
      </c>
      <c r="I99" s="15">
        <f>[1]SemiCountModelRU!AA101</f>
        <v>100.10445556364462</v>
      </c>
      <c r="J99" s="4">
        <f>[1]SemiCountModelRU!AB101</f>
        <v>4.401652229354152</v>
      </c>
    </row>
    <row r="100" spans="1:10" x14ac:dyDescent="0.25">
      <c r="A100" t="str">
        <f>[1]SemiCountModelRU!A102</f>
        <v>BSBGR1391303</v>
      </c>
      <c r="B100" s="12" t="str">
        <f>[1]SemiCountModelRU!B102</f>
        <v>FX</v>
      </c>
      <c r="C100" s="8">
        <f>[1]SemiCountModelRU!C102</f>
        <v>44089</v>
      </c>
      <c r="D100" s="8">
        <f>[1]SemiCountModelRU!D102</f>
        <v>47741</v>
      </c>
      <c r="E100" s="7">
        <v>7009600</v>
      </c>
      <c r="F100" s="17"/>
      <c r="G100" s="16">
        <f>[1]SemiCountModelRU!V102/10</f>
        <v>5</v>
      </c>
      <c r="H100" s="15">
        <f>0.9995*I100</f>
        <v>102.04540178559893</v>
      </c>
      <c r="I100" s="15">
        <f>[1]SemiCountModelRU!AA102</f>
        <v>102.09645001060423</v>
      </c>
      <c r="J100" s="4">
        <f>[1]SemiCountModelRU!AB102</f>
        <v>4.444</v>
      </c>
    </row>
    <row r="101" spans="1:10" x14ac:dyDescent="0.25">
      <c r="A101" t="str">
        <f>[1]SemiCountModelRU!A103</f>
        <v>BSBGRS840307</v>
      </c>
      <c r="B101" s="12" t="str">
        <f>[1]SemiCountModelRU!B103</f>
        <v>FL</v>
      </c>
      <c r="C101" s="8">
        <f>[1]SemiCountModelRU!C103</f>
        <v>39713</v>
      </c>
      <c r="D101" s="8">
        <f>[1]SemiCountModelRU!D103</f>
        <v>47748</v>
      </c>
      <c r="E101" s="7">
        <v>14253600</v>
      </c>
      <c r="F101" s="17">
        <v>0.34375</v>
      </c>
      <c r="G101" s="16">
        <f>[1]SemiCountModelRU!V103/10</f>
        <v>4.59375</v>
      </c>
      <c r="H101" s="15">
        <f>0.9995*I101</f>
        <v>100.16132424241118</v>
      </c>
      <c r="I101" s="15">
        <f>[1]SemiCountModelRU!AA103</f>
        <v>100.21142995738987</v>
      </c>
      <c r="J101" s="4">
        <f>[1]SemiCountModelRU!AB103</f>
        <v>4.5840579282755201</v>
      </c>
    </row>
    <row r="102" spans="1:10" x14ac:dyDescent="0.25">
      <c r="A102" s="11" t="str">
        <f>[1]SemiCountModelRU!A104</f>
        <v>BSBGRS950304</v>
      </c>
      <c r="B102" s="14" t="str">
        <f>[1]SemiCountModelRU!B104</f>
        <v>FL</v>
      </c>
      <c r="C102" s="9">
        <f>[1]SemiCountModelRU!C104</f>
        <v>41177</v>
      </c>
      <c r="D102" s="8">
        <f>[1]SemiCountModelRU!D104</f>
        <v>47751</v>
      </c>
      <c r="E102" s="7">
        <v>14218000</v>
      </c>
      <c r="F102" s="17">
        <v>5.4688000000000001E-2</v>
      </c>
      <c r="G102" s="16">
        <f>[1]SemiCountModelRU!V104/10</f>
        <v>4.3046879999999996</v>
      </c>
      <c r="H102" s="15">
        <f>0.9995*I102</f>
        <v>100.11416774787101</v>
      </c>
      <c r="I102" s="15">
        <f>[1]SemiCountModelRU!AA104</f>
        <v>100.1642498728074</v>
      </c>
      <c r="J102" s="4">
        <f>[1]SemiCountModelRU!AB104</f>
        <v>4.297629149588067</v>
      </c>
    </row>
    <row r="103" spans="1:10" x14ac:dyDescent="0.25">
      <c r="A103" s="11" t="str">
        <f>[1]SemiCountModelRU!A105</f>
        <v>BSBGR1640303</v>
      </c>
      <c r="B103" s="14" t="str">
        <f>[1]SemiCountModelRU!B105</f>
        <v>FX</v>
      </c>
      <c r="C103" s="9">
        <f>[1]SemiCountModelRU!C105</f>
        <v>45215</v>
      </c>
      <c r="D103" s="8">
        <f>[1]SemiCountModelRU!D105</f>
        <v>47772</v>
      </c>
      <c r="E103" s="7">
        <v>19070100</v>
      </c>
      <c r="F103" s="17"/>
      <c r="G103" s="16">
        <f>[1]SemiCountModelRU!V105/10</f>
        <v>4.75</v>
      </c>
      <c r="H103" s="15">
        <f>0.9995*I103</f>
        <v>101.12457148540135</v>
      </c>
      <c r="I103" s="15">
        <f>[1]SemiCountModelRU!AA105</f>
        <v>101.17515906493381</v>
      </c>
      <c r="J103" s="4">
        <f>[1]SemiCountModelRU!AB105</f>
        <v>4.444</v>
      </c>
    </row>
    <row r="104" spans="1:10" x14ac:dyDescent="0.25">
      <c r="A104" t="str">
        <f>[1]SemiCountModelRU!A107</f>
        <v>BSBGRS890306</v>
      </c>
      <c r="B104" s="12" t="str">
        <f>[1]SemiCountModelRU!B107</f>
        <v>FL</v>
      </c>
      <c r="C104" s="8">
        <f>[1]SemiCountModelRU!C107</f>
        <v>40470</v>
      </c>
      <c r="D104" s="8">
        <f>[1]SemiCountModelRU!D107</f>
        <v>47775</v>
      </c>
      <c r="E104" s="7">
        <v>29111400</v>
      </c>
      <c r="F104" s="17">
        <v>0.15625</v>
      </c>
      <c r="G104" s="16">
        <f>[1]SemiCountModelRU!V107/10</f>
        <v>4.40625</v>
      </c>
      <c r="H104" s="15">
        <f>0.9995*I104</f>
        <v>100.21635279519356</v>
      </c>
      <c r="I104" s="15">
        <f>[1]SemiCountModelRU!AA107</f>
        <v>100.26648603821266</v>
      </c>
      <c r="J104" s="4">
        <f>[1]SemiCountModelRU!AB107</f>
        <v>4.3945391666770188</v>
      </c>
    </row>
    <row r="105" spans="1:10" x14ac:dyDescent="0.25">
      <c r="A105" t="str">
        <f>[1]SemiCountModelRU!A108</f>
        <v>BSBGR1412307</v>
      </c>
      <c r="B105" s="12" t="str">
        <f>[1]SemiCountModelRU!B108</f>
        <v>FX</v>
      </c>
      <c r="C105" s="8">
        <f>[1]SemiCountModelRU!C108</f>
        <v>44152</v>
      </c>
      <c r="D105" s="8">
        <f>[1]SemiCountModelRU!D108</f>
        <v>47804</v>
      </c>
      <c r="E105" s="7">
        <v>7554600</v>
      </c>
      <c r="F105" s="17"/>
      <c r="G105" s="16">
        <f>[1]SemiCountModelRU!V108/10</f>
        <v>5.35</v>
      </c>
      <c r="H105" s="15">
        <f>0.9995*I105</f>
        <v>103.49264779048337</v>
      </c>
      <c r="I105" s="15">
        <f>[1]SemiCountModelRU!AA108</f>
        <v>103.54442000048361</v>
      </c>
      <c r="J105" s="4">
        <f>[1]SemiCountModelRU!AB108</f>
        <v>4.444</v>
      </c>
    </row>
    <row r="106" spans="1:10" x14ac:dyDescent="0.25">
      <c r="A106" t="str">
        <f>[1]SemiCountModelRU!A109</f>
        <v>BSBGRS830308</v>
      </c>
      <c r="B106" s="12" t="str">
        <f>[1]SemiCountModelRU!B109</f>
        <v>FL</v>
      </c>
      <c r="C106" s="8">
        <f>[1]SemiCountModelRU!C109</f>
        <v>39414</v>
      </c>
      <c r="D106" s="8">
        <f>[1]SemiCountModelRU!D109</f>
        <v>47815</v>
      </c>
      <c r="E106" s="7">
        <v>5000000</v>
      </c>
      <c r="F106" s="17">
        <v>0.40625</v>
      </c>
      <c r="G106" s="16">
        <f>[1]SemiCountModelRU!V109/10</f>
        <v>4.65625</v>
      </c>
      <c r="H106" s="15">
        <f>0.9995*I106</f>
        <v>100.41839399540191</v>
      </c>
      <c r="I106" s="15">
        <f>[1]SemiCountModelRU!AA109</f>
        <v>100.46862830955669</v>
      </c>
      <c r="J106" s="4">
        <f>[1]SemiCountModelRU!AB109</f>
        <v>4.6345312744327494</v>
      </c>
    </row>
    <row r="107" spans="1:10" x14ac:dyDescent="0.25">
      <c r="A107" t="str">
        <f>[1]SemiCountModelRU!A110</f>
        <v>BSBGR1680317</v>
      </c>
      <c r="B107" s="12" t="str">
        <f>[1]SemiCountModelRU!B110</f>
        <v>FX</v>
      </c>
      <c r="C107" s="8">
        <f>[1]SemiCountModelRU!C110</f>
        <v>45309</v>
      </c>
      <c r="D107" s="8">
        <f>[1]SemiCountModelRU!D110</f>
        <v>47866</v>
      </c>
      <c r="E107" s="7">
        <v>6745300</v>
      </c>
      <c r="F107" s="17"/>
      <c r="G107" s="16">
        <f>[1]SemiCountModelRU!V110/10</f>
        <v>4.76</v>
      </c>
      <c r="H107" s="15">
        <f>0.9995*I107</f>
        <v>99.95</v>
      </c>
      <c r="I107" s="15">
        <f>[1]SemiCountModelRU!AA110</f>
        <v>100</v>
      </c>
      <c r="J107" s="4">
        <f>[1]SemiCountModelRU!AB110</f>
        <v>4.76</v>
      </c>
    </row>
    <row r="108" spans="1:10" x14ac:dyDescent="0.25">
      <c r="A108" t="str">
        <f>[1]SemiCountModelRU!A111</f>
        <v>BSBGRS850314</v>
      </c>
      <c r="B108" s="12" t="str">
        <f>[1]SemiCountModelRU!B111</f>
        <v>FL</v>
      </c>
      <c r="C108" s="8">
        <f>[1]SemiCountModelRU!C111</f>
        <v>39832</v>
      </c>
      <c r="D108" s="8">
        <f>[1]SemiCountModelRU!D111</f>
        <v>47867</v>
      </c>
      <c r="E108" s="7">
        <v>16432500</v>
      </c>
      <c r="F108" s="17">
        <v>0.34375</v>
      </c>
      <c r="G108" s="16">
        <f>[1]SemiCountModelRU!V111/10</f>
        <v>4.59375</v>
      </c>
      <c r="H108" s="15">
        <f>0.9995*I108</f>
        <v>99.964368883092661</v>
      </c>
      <c r="I108" s="15">
        <f>[1]SemiCountModelRU!AA111</f>
        <v>100.01437607112823</v>
      </c>
      <c r="J108" s="4">
        <f>[1]SemiCountModelRU!AB111</f>
        <v>4.5930896941585848</v>
      </c>
    </row>
    <row r="109" spans="1:10" x14ac:dyDescent="0.25">
      <c r="A109" t="str">
        <f>[1]SemiCountModelRU!A112</f>
        <v>BSBGR1420318</v>
      </c>
      <c r="B109" s="12" t="str">
        <f>[1]SemiCountModelRU!B112</f>
        <v>FX</v>
      </c>
      <c r="C109" s="8">
        <f>[1]SemiCountModelRU!C112</f>
        <v>44242</v>
      </c>
      <c r="D109" s="8">
        <f>[1]SemiCountModelRU!D112</f>
        <v>47894</v>
      </c>
      <c r="E109" s="7">
        <f>1536600+2501100+7326400</f>
        <v>11364100</v>
      </c>
      <c r="F109" s="17"/>
      <c r="G109" s="16">
        <f>[1]SemiCountModelRU!V112/10</f>
        <v>5.4</v>
      </c>
      <c r="H109" s="15">
        <f>0.9995*I109</f>
        <v>102.56074670151997</v>
      </c>
      <c r="I109" s="15">
        <f>[1]SemiCountModelRU!AA112</f>
        <v>102.61205272788391</v>
      </c>
      <c r="J109" s="4">
        <f>[1]SemiCountModelRU!AB112</f>
        <v>4.76</v>
      </c>
    </row>
    <row r="110" spans="1:10" x14ac:dyDescent="0.25">
      <c r="A110" t="str">
        <f>[1]SemiCountModelRU!A113</f>
        <v>BSBGR1720311</v>
      </c>
      <c r="B110" s="12" t="str">
        <f>[1]SemiCountModelRU!B113</f>
        <v>FX</v>
      </c>
      <c r="C110" s="8">
        <f>[1]SemiCountModelRU!C113</f>
        <v>45398</v>
      </c>
      <c r="D110" s="8">
        <f>[1]SemiCountModelRU!D113</f>
        <v>47954</v>
      </c>
      <c r="E110" s="7">
        <v>23132900</v>
      </c>
      <c r="F110" s="17"/>
      <c r="G110" s="16">
        <f>[1]SemiCountModelRU!V113/10</f>
        <v>4.76</v>
      </c>
      <c r="H110" s="15">
        <f>0.9995*I110</f>
        <v>99.95</v>
      </c>
      <c r="I110" s="15">
        <f>[1]SemiCountModelRU!AA113</f>
        <v>100</v>
      </c>
      <c r="J110" s="4">
        <f>[1]SemiCountModelRU!AB113</f>
        <v>4.76</v>
      </c>
    </row>
    <row r="111" spans="1:10" x14ac:dyDescent="0.25">
      <c r="A111" t="str">
        <f>[1]SemiCountModelRU!A114</f>
        <v>BSBGRS970310</v>
      </c>
      <c r="B111" s="12" t="str">
        <f>[1]SemiCountModelRU!B114</f>
        <v>FL</v>
      </c>
      <c r="C111" s="8">
        <f>[1]SemiCountModelRU!C114</f>
        <v>41381</v>
      </c>
      <c r="D111" s="8">
        <f>[1]SemiCountModelRU!D114</f>
        <v>47955</v>
      </c>
      <c r="E111" s="7">
        <v>9971000</v>
      </c>
      <c r="F111" s="17">
        <v>5.4688000000000001E-2</v>
      </c>
      <c r="G111" s="16">
        <f>[1]SemiCountModelRU!V114/10</f>
        <v>4.3046879999999996</v>
      </c>
      <c r="H111" s="15">
        <f>0.9995*I111</f>
        <v>100.18501509274677</v>
      </c>
      <c r="I111" s="15">
        <f>[1]SemiCountModelRU!AA114</f>
        <v>100.2351326590763</v>
      </c>
      <c r="J111" s="4">
        <f>[1]SemiCountModelRU!AB114</f>
        <v>4.294590016298252</v>
      </c>
    </row>
    <row r="112" spans="1:10" x14ac:dyDescent="0.25">
      <c r="A112" t="str">
        <f>[1]SemiCountModelRU!A115</f>
        <v>BSBGR1450315</v>
      </c>
      <c r="B112" s="12" t="str">
        <f>[1]SemiCountModelRU!B115</f>
        <v>FX</v>
      </c>
      <c r="C112" s="8">
        <f>[1]SemiCountModelRU!C115</f>
        <v>44333</v>
      </c>
      <c r="D112" s="8">
        <f>[1]SemiCountModelRU!D115</f>
        <v>47985</v>
      </c>
      <c r="E112" s="7">
        <v>4712500</v>
      </c>
      <c r="F112" s="17"/>
      <c r="G112" s="16">
        <f>[1]SemiCountModelRU!V115/10</f>
        <v>5.45</v>
      </c>
      <c r="H112" s="15">
        <f>0.9995*I112</f>
        <v>102.90082670381065</v>
      </c>
      <c r="I112" s="15">
        <f>[1]SemiCountModelRU!AA115</f>
        <v>102.95230285523826</v>
      </c>
      <c r="J112" s="4">
        <f>[1]SemiCountModelRU!AB115</f>
        <v>4.76</v>
      </c>
    </row>
    <row r="113" spans="1:10" x14ac:dyDescent="0.25">
      <c r="A113" t="str">
        <f>[1]SemiCountModelRU!A116</f>
        <v>BSBGR1740319</v>
      </c>
      <c r="B113" s="12" t="str">
        <f>[1]SemiCountModelRU!B116</f>
        <v>FX</v>
      </c>
      <c r="C113" s="8">
        <f>[1]SemiCountModelRU!C116</f>
        <v>45443</v>
      </c>
      <c r="D113" s="8">
        <f>[1]SemiCountModelRU!D116</f>
        <v>47999</v>
      </c>
      <c r="E113" s="7">
        <v>16800300</v>
      </c>
      <c r="F113" s="17"/>
      <c r="G113" s="16">
        <f>[1]SemiCountModelRU!V116/10</f>
        <v>4.76</v>
      </c>
      <c r="H113" s="15">
        <f>0.9995*I113</f>
        <v>99.95</v>
      </c>
      <c r="I113" s="15">
        <f>[1]SemiCountModelRU!AA116</f>
        <v>100</v>
      </c>
      <c r="J113" s="4">
        <f>[1]SemiCountModelRU!AB116</f>
        <v>4.76</v>
      </c>
    </row>
    <row r="114" spans="1:10" x14ac:dyDescent="0.25">
      <c r="A114" t="str">
        <f>[1]SemiCountModelRU!A117</f>
        <v>BSBGRS940313</v>
      </c>
      <c r="B114" s="12" t="str">
        <f>[1]SemiCountModelRU!B117</f>
        <v>FX</v>
      </c>
      <c r="C114" s="8">
        <f>[1]SemiCountModelRU!C117</f>
        <v>41106</v>
      </c>
      <c r="D114" s="8">
        <f>[1]SemiCountModelRU!D117</f>
        <v>48045</v>
      </c>
      <c r="E114" s="7">
        <v>102387800</v>
      </c>
      <c r="F114" s="17"/>
      <c r="G114" s="16">
        <f>[1]SemiCountModelRU!V117/10</f>
        <v>4.3499999999999996</v>
      </c>
      <c r="H114" s="15">
        <f>0.9995*I114</f>
        <v>98.143799200246036</v>
      </c>
      <c r="I114" s="15">
        <f>[1]SemiCountModelRU!AA117</f>
        <v>98.192895648070063</v>
      </c>
      <c r="J114" s="4">
        <f>[1]SemiCountModelRU!AB117</f>
        <v>4.76</v>
      </c>
    </row>
    <row r="115" spans="1:10" x14ac:dyDescent="0.25">
      <c r="A115" t="str">
        <f>[1]SemiCountModelRU!A118</f>
        <v>BSBGRS880311</v>
      </c>
      <c r="B115" s="12" t="str">
        <f>[1]SemiCountModelRU!B118</f>
        <v>FL</v>
      </c>
      <c r="C115" s="8">
        <f>[1]SemiCountModelRU!C118</f>
        <v>40385</v>
      </c>
      <c r="D115" s="8">
        <f>[1]SemiCountModelRU!D118</f>
        <v>48055</v>
      </c>
      <c r="E115" s="7">
        <v>15000000</v>
      </c>
      <c r="F115" s="17">
        <v>0.114583</v>
      </c>
      <c r="G115" s="16">
        <f>[1]SemiCountModelRU!V118/10</f>
        <v>4.3645829999999997</v>
      </c>
      <c r="H115" s="15">
        <f>0.9995*I115</f>
        <v>99.982658375830127</v>
      </c>
      <c r="I115" s="15">
        <f>[1]SemiCountModelRU!AA118</f>
        <v>100.03267471318671</v>
      </c>
      <c r="J115" s="4">
        <f>[1]SemiCountModelRU!AB118</f>
        <v>4.3631573508497246</v>
      </c>
    </row>
    <row r="116" spans="1:10" x14ac:dyDescent="0.25">
      <c r="A116" t="str">
        <f>[1]SemiCountModelRU!A119</f>
        <v>BSBGRS980319</v>
      </c>
      <c r="B116" s="12" t="str">
        <f>[1]SemiCountModelRU!B119</f>
        <v>FL</v>
      </c>
      <c r="C116" s="8">
        <f>[1]SemiCountModelRU!C119</f>
        <v>41481</v>
      </c>
      <c r="D116" s="8">
        <f>[1]SemiCountModelRU!D119</f>
        <v>48055</v>
      </c>
      <c r="E116" s="7">
        <v>8235400</v>
      </c>
      <c r="F116" s="17">
        <v>5.4688000000000001E-2</v>
      </c>
      <c r="G116" s="16">
        <f>[1]SemiCountModelRU!V119/10</f>
        <v>4.3046879999999996</v>
      </c>
      <c r="H116" s="15">
        <f>0.9995*I116</f>
        <v>99.980869692739461</v>
      </c>
      <c r="I116" s="15">
        <f>[1]SemiCountModelRU!AA119</f>
        <v>100.0308851353071</v>
      </c>
      <c r="J116" s="4">
        <f>[1]SemiCountModelRU!AB119</f>
        <v>4.3033589017804346</v>
      </c>
    </row>
    <row r="117" spans="1:10" x14ac:dyDescent="0.25">
      <c r="A117" t="str">
        <f>[1]SemiCountModelRU!A120</f>
        <v>BSBGR1760317</v>
      </c>
      <c r="B117" s="12" t="str">
        <f>[1]SemiCountModelRU!B120</f>
        <v>FX</v>
      </c>
      <c r="C117" s="8">
        <f>[1]SemiCountModelRU!C120</f>
        <v>45499</v>
      </c>
      <c r="D117" s="8">
        <f>[1]SemiCountModelRU!D120</f>
        <v>48055</v>
      </c>
      <c r="E117" s="7">
        <v>176800</v>
      </c>
      <c r="F117" s="17"/>
      <c r="G117" s="16">
        <f>[1]SemiCountModelRU!V120/10</f>
        <v>4.79</v>
      </c>
      <c r="H117" s="15">
        <f>0.9995*I117</f>
        <v>100.08280217074302</v>
      </c>
      <c r="I117" s="15">
        <f>[1]SemiCountModelRU!AA120</f>
        <v>100.13286860504554</v>
      </c>
      <c r="J117" s="4">
        <f>[1]SemiCountModelRU!AB120</f>
        <v>4.76</v>
      </c>
    </row>
    <row r="118" spans="1:10" x14ac:dyDescent="0.25">
      <c r="A118" t="str">
        <f>[1]SemiCountModelRU!A121</f>
        <v>BSBGR1460314</v>
      </c>
      <c r="B118" s="12" t="str">
        <f>[1]SemiCountModelRU!B121</f>
        <v>FX</v>
      </c>
      <c r="C118" s="8">
        <f>[1]SemiCountModelRU!C121</f>
        <v>44425</v>
      </c>
      <c r="D118" s="8">
        <f>[1]SemiCountModelRU!D121</f>
        <v>48077</v>
      </c>
      <c r="E118" s="7">
        <f>803200+4203800+681900</f>
        <v>5688900</v>
      </c>
      <c r="F118" s="17"/>
      <c r="G118" s="16">
        <f>[1]SemiCountModelRU!V121/10</f>
        <v>5.45</v>
      </c>
      <c r="H118" s="15">
        <f>0.9995*I118</f>
        <v>103.036824618639</v>
      </c>
      <c r="I118" s="15">
        <f>[1]SemiCountModelRU!AA121</f>
        <v>103.08836880304052</v>
      </c>
      <c r="J118" s="4">
        <f>[1]SemiCountModelRU!AB121</f>
        <v>4.76</v>
      </c>
    </row>
    <row r="119" spans="1:10" x14ac:dyDescent="0.25">
      <c r="A119" t="str">
        <f>[1]SemiCountModelRU!A122</f>
        <v>BSBGRS860313</v>
      </c>
      <c r="B119" s="12" t="str">
        <f>[1]SemiCountModelRU!B122</f>
        <v>FL</v>
      </c>
      <c r="C119" s="8">
        <f>[1]SemiCountModelRU!C122</f>
        <v>40052</v>
      </c>
      <c r="D119" s="8">
        <f>[1]SemiCountModelRU!D122</f>
        <v>48087</v>
      </c>
      <c r="E119" s="7">
        <v>14993800</v>
      </c>
      <c r="F119" s="17">
        <v>0.171875</v>
      </c>
      <c r="G119" s="16">
        <f>[1]SemiCountModelRU!V122/10</f>
        <v>4.421875</v>
      </c>
      <c r="H119" s="15">
        <f>0.9995*I119</f>
        <v>100.05622347770142</v>
      </c>
      <c r="I119" s="15">
        <f>[1]SemiCountModelRU!AA122</f>
        <v>100.10627661600942</v>
      </c>
      <c r="J119" s="4">
        <f>[1]SemiCountModelRU!AB122</f>
        <v>4.4171805699672131</v>
      </c>
    </row>
    <row r="120" spans="1:10" x14ac:dyDescent="0.25">
      <c r="A120" t="str">
        <f>[1]SemiCountModelRU!A123</f>
        <v>BSBGRS840315</v>
      </c>
      <c r="B120" s="12" t="str">
        <f>[1]SemiCountModelRU!B123</f>
        <v>FL</v>
      </c>
      <c r="C120" s="8">
        <f>[1]SemiCountModelRU!C123</f>
        <v>39713</v>
      </c>
      <c r="D120" s="8">
        <f>[1]SemiCountModelRU!D123</f>
        <v>48113</v>
      </c>
      <c r="E120" s="7">
        <v>18731300</v>
      </c>
      <c r="F120" s="17">
        <v>0.375</v>
      </c>
      <c r="G120" s="16">
        <f>[1]SemiCountModelRU!V123/10</f>
        <v>4.625</v>
      </c>
      <c r="H120" s="15">
        <f>0.9995*I120</f>
        <v>100.16715934961273</v>
      </c>
      <c r="I120" s="15">
        <f>[1]SemiCountModelRU!AA123</f>
        <v>100.21726798360453</v>
      </c>
      <c r="J120" s="4">
        <f>[1]SemiCountModelRU!AB123</f>
        <v>4.6149731409128485</v>
      </c>
    </row>
    <row r="121" spans="1:10" x14ac:dyDescent="0.25">
      <c r="A121" t="str">
        <f>[1]SemiCountModelRU!A124</f>
        <v>BSBGRS990318</v>
      </c>
      <c r="B121" s="12" t="str">
        <f>[1]SemiCountModelRU!B124</f>
        <v>FL</v>
      </c>
      <c r="C121" s="8">
        <f>[1]SemiCountModelRU!C124</f>
        <v>41540</v>
      </c>
      <c r="D121" s="8">
        <f>[1]SemiCountModelRU!D124</f>
        <v>48114</v>
      </c>
      <c r="E121" s="7">
        <v>5000000</v>
      </c>
      <c r="F121" s="17">
        <v>5.4688000000000001E-2</v>
      </c>
      <c r="G121" s="16">
        <f>[1]SemiCountModelRU!V124/10</f>
        <v>4.3046879999999996</v>
      </c>
      <c r="H121" s="15">
        <f>0.9995*I121</f>
        <v>100.10962252578736</v>
      </c>
      <c r="I121" s="15">
        <f>[1]SemiCountModelRU!AA124</f>
        <v>100.15970237697584</v>
      </c>
      <c r="J121" s="4">
        <f>[1]SemiCountModelRU!AB124</f>
        <v>4.2978242724786062</v>
      </c>
    </row>
    <row r="122" spans="1:10" x14ac:dyDescent="0.25">
      <c r="A122" t="str">
        <f>[1]SemiCountModelRU!A125</f>
        <v>BSBGR1790314</v>
      </c>
      <c r="B122" s="12" t="str">
        <f>[1]SemiCountModelRU!B125</f>
        <v>FX</v>
      </c>
      <c r="C122" s="8">
        <f>[1]SemiCountModelRU!C125</f>
        <v>45587</v>
      </c>
      <c r="D122" s="8">
        <f>[1]SemiCountModelRU!D125</f>
        <v>48143</v>
      </c>
      <c r="E122" s="7">
        <v>34866800</v>
      </c>
      <c r="F122" s="17"/>
      <c r="G122" s="16">
        <f>[1]SemiCountModelRU!V125/10</f>
        <v>4.82</v>
      </c>
      <c r="H122" s="15">
        <f>0.9995*I122</f>
        <v>100.22681736812834</v>
      </c>
      <c r="I122" s="15">
        <f>[1]SemiCountModelRU!AA125</f>
        <v>100.27695584605135</v>
      </c>
      <c r="J122" s="4">
        <f>[1]SemiCountModelRU!AB125</f>
        <v>4.76</v>
      </c>
    </row>
    <row r="123" spans="1:10" x14ac:dyDescent="0.25">
      <c r="A123" t="str">
        <f>[1]SemiCountModelRU!A126</f>
        <v>BSBGRS960311</v>
      </c>
      <c r="B123" s="12" t="str">
        <f>[1]SemiCountModelRU!B126</f>
        <v>FL</v>
      </c>
      <c r="C123" s="8">
        <f>[1]SemiCountModelRU!C126</f>
        <v>41211</v>
      </c>
      <c r="D123" s="8">
        <f>[1]SemiCountModelRU!D126</f>
        <v>48150</v>
      </c>
      <c r="E123" s="7">
        <v>15000000</v>
      </c>
      <c r="F123" s="17">
        <v>5.8594E-2</v>
      </c>
      <c r="G123" s="16">
        <f>[1]SemiCountModelRU!V126/10</f>
        <v>4.3085940000000003</v>
      </c>
      <c r="H123" s="15">
        <f>0.9995*I123</f>
        <v>100.21599011563542</v>
      </c>
      <c r="I123" s="15">
        <f>[1]SemiCountModelRU!AA126</f>
        <v>100.26612317722403</v>
      </c>
      <c r="J123" s="4">
        <f>[1]SemiCountModelRU!AB126</f>
        <v>4.2971582658924614</v>
      </c>
    </row>
    <row r="124" spans="1:10" x14ac:dyDescent="0.25">
      <c r="A124" t="str">
        <f>[1]SemiCountModelRU!A127</f>
        <v>BSBGR1480312</v>
      </c>
      <c r="B124" s="12" t="str">
        <f>[1]SemiCountModelRU!B127</f>
        <v>FX</v>
      </c>
      <c r="C124" s="8">
        <f>[1]SemiCountModelRU!C127</f>
        <v>44516</v>
      </c>
      <c r="D124" s="8">
        <f>[1]SemiCountModelRU!D127</f>
        <v>48168</v>
      </c>
      <c r="E124" s="7">
        <v>3783400</v>
      </c>
      <c r="F124" s="17"/>
      <c r="G124" s="16">
        <f>[1]SemiCountModelRU!V127/10</f>
        <v>5.45</v>
      </c>
      <c r="H124" s="15">
        <f>0.9995*I124</f>
        <v>103.16976722951783</v>
      </c>
      <c r="I124" s="15">
        <f>[1]SemiCountModelRU!AA127</f>
        <v>103.22137791847706</v>
      </c>
      <c r="J124" s="4">
        <f>[1]SemiCountModelRU!AB127</f>
        <v>4.76</v>
      </c>
    </row>
    <row r="125" spans="1:10" x14ac:dyDescent="0.25">
      <c r="A125" t="str">
        <f>[1]SemiCountModelRU!A128</f>
        <v>BSBGRS850322</v>
      </c>
      <c r="B125" s="12" t="str">
        <f>[1]SemiCountModelRU!B128</f>
        <v>FL</v>
      </c>
      <c r="C125" s="8">
        <f>[1]SemiCountModelRU!C128</f>
        <v>39832</v>
      </c>
      <c r="D125" s="8">
        <f>[1]SemiCountModelRU!D128</f>
        <v>48232</v>
      </c>
      <c r="E125" s="7">
        <v>17398600</v>
      </c>
      <c r="F125" s="17">
        <v>0.375</v>
      </c>
      <c r="G125" s="16">
        <f>[1]SemiCountModelRU!V128/10</f>
        <v>4.625</v>
      </c>
      <c r="H125" s="15">
        <f>0.9995*I125</f>
        <v>99.964708348295204</v>
      </c>
      <c r="I125" s="15">
        <f>[1]SemiCountModelRU!AA128</f>
        <v>100.01471570614827</v>
      </c>
      <c r="J125" s="4">
        <f>[1]SemiCountModelRU!AB128</f>
        <v>4.62431949873121</v>
      </c>
    </row>
    <row r="126" spans="1:10" x14ac:dyDescent="0.25">
      <c r="A126" t="str">
        <f>[1]SemiCountModelRU!A129</f>
        <v>BSBGR1500325</v>
      </c>
      <c r="B126" s="12" t="str">
        <f>[1]SemiCountModelRU!B129</f>
        <v>FX</v>
      </c>
      <c r="C126" s="8">
        <f>[1]SemiCountModelRU!C129</f>
        <v>44665</v>
      </c>
      <c r="D126" s="8">
        <f>[1]SemiCountModelRU!D129</f>
        <v>48288</v>
      </c>
      <c r="E126" s="7">
        <v>2173500</v>
      </c>
      <c r="F126" s="17"/>
      <c r="G126" s="16">
        <f>[1]SemiCountModelRU!V129/10</f>
        <v>5.45</v>
      </c>
      <c r="H126" s="15">
        <f>0.9995*I126</f>
        <v>101.59686464175199</v>
      </c>
      <c r="I126" s="15">
        <f>[1]SemiCountModelRU!AA129</f>
        <v>101.64768848599499</v>
      </c>
      <c r="J126" s="4">
        <f>[1]SemiCountModelRU!AB129</f>
        <v>5.11165</v>
      </c>
    </row>
    <row r="127" spans="1:10" x14ac:dyDescent="0.25">
      <c r="A127" t="str">
        <f>[1]SemiCountModelRU!A130</f>
        <v>BSBGR1530322</v>
      </c>
      <c r="B127" s="12" t="str">
        <f>[1]SemiCountModelRU!B130</f>
        <v>FX</v>
      </c>
      <c r="C127" s="8">
        <f>[1]SemiCountModelRU!C130</f>
        <v>44729</v>
      </c>
      <c r="D127" s="8">
        <f>[1]SemiCountModelRU!D130</f>
        <v>413622</v>
      </c>
      <c r="E127" s="7">
        <v>4281900</v>
      </c>
      <c r="F127" s="17"/>
      <c r="G127" s="16">
        <f>[1]SemiCountModelRU!V130/10</f>
        <v>5.45</v>
      </c>
      <c r="H127" s="15">
        <f>0.9995*I127</f>
        <v>101.65968137940908</v>
      </c>
      <c r="I127" s="15">
        <f>[1]SemiCountModelRU!AA130</f>
        <v>101.71053664773294</v>
      </c>
      <c r="J127" s="4">
        <f>[1]SemiCountModelRU!AB130</f>
        <v>5.11165</v>
      </c>
    </row>
    <row r="128" spans="1:10" x14ac:dyDescent="0.25">
      <c r="A128" t="str">
        <f>[1]SemiCountModelRU!A131</f>
        <v>BSBGRS970328</v>
      </c>
      <c r="B128" s="12" t="str">
        <f>[1]SemiCountModelRU!B131</f>
        <v>FL</v>
      </c>
      <c r="C128" s="8">
        <f>[1]SemiCountModelRU!C131</f>
        <v>41381</v>
      </c>
      <c r="D128" s="8">
        <f>[1]SemiCountModelRU!D131</f>
        <v>48321</v>
      </c>
      <c r="E128" s="7">
        <v>8686200</v>
      </c>
      <c r="F128" s="17">
        <v>5.8594E-2</v>
      </c>
      <c r="G128" s="16">
        <f>[1]SemiCountModelRU!V131/10</f>
        <v>4.3085940000000003</v>
      </c>
      <c r="H128" s="15">
        <f>0.9995*I128</f>
        <v>100.1860078264605</v>
      </c>
      <c r="I128" s="15">
        <f>[1]SemiCountModelRU!AA131</f>
        <v>100.23612588940519</v>
      </c>
      <c r="J128" s="4">
        <f>[1]SemiCountModelRU!AB131</f>
        <v>4.2984442602598758</v>
      </c>
    </row>
    <row r="129" spans="1:10" x14ac:dyDescent="0.25">
      <c r="A129" t="str">
        <f>[1]SemiCountModelRU!A132</f>
        <v>BSBGRS910324</v>
      </c>
      <c r="B129" s="12" t="str">
        <f>[1]SemiCountModelRU!B132</f>
        <v>FL</v>
      </c>
      <c r="C129" s="8">
        <f>[1]SemiCountModelRU!C132</f>
        <v>40770</v>
      </c>
      <c r="D129" s="8">
        <f>[1]SemiCountModelRU!D132</f>
        <v>48441</v>
      </c>
      <c r="E129" s="7">
        <v>24509900</v>
      </c>
      <c r="F129" s="17">
        <v>0.125</v>
      </c>
      <c r="G129" s="16">
        <f>[1]SemiCountModelRU!V132/10</f>
        <v>4.375</v>
      </c>
      <c r="H129" s="15">
        <f>0.9995*I129</f>
        <v>100.02268466863296</v>
      </c>
      <c r="I129" s="15">
        <f>[1]SemiCountModelRU!AA132</f>
        <v>100.07272102914753</v>
      </c>
      <c r="J129" s="4">
        <f>[1]SemiCountModelRU!AB132</f>
        <v>4.3718207669457918</v>
      </c>
    </row>
    <row r="130" spans="1:10" x14ac:dyDescent="0.25">
      <c r="A130" t="str">
        <f>[1]SemiCountModelRU!A133</f>
        <v>BSBGRS860321</v>
      </c>
      <c r="B130" s="12" t="str">
        <f>[1]SemiCountModelRU!B133</f>
        <v>FL</v>
      </c>
      <c r="C130" s="8">
        <f>[1]SemiCountModelRU!C133</f>
        <v>40052</v>
      </c>
      <c r="D130" s="8">
        <f>[1]SemiCountModelRU!D133</f>
        <v>48453</v>
      </c>
      <c r="E130" s="7">
        <v>19980400</v>
      </c>
      <c r="F130" s="17">
        <v>0.1875</v>
      </c>
      <c r="G130" s="16">
        <f>[1]SemiCountModelRU!V133/10</f>
        <v>4.4375</v>
      </c>
      <c r="H130" s="15">
        <f>0.9995*I130</f>
        <v>100.05804361954003</v>
      </c>
      <c r="I130" s="15">
        <f>[1]SemiCountModelRU!AA133</f>
        <v>100.10809766837421</v>
      </c>
      <c r="J130" s="4">
        <f>[1]SemiCountModelRU!AB133</f>
        <v>4.432708345632542</v>
      </c>
    </row>
    <row r="131" spans="1:10" x14ac:dyDescent="0.25">
      <c r="A131" t="str">
        <f>[1]SemiCountModelRU!A134</f>
        <v>BSBGR1550320</v>
      </c>
      <c r="B131" s="12" t="str">
        <f>[1]SemiCountModelRU!B134</f>
        <v>FX</v>
      </c>
      <c r="C131" s="8">
        <f>[1]SemiCountModelRU!C134</f>
        <v>44818</v>
      </c>
      <c r="D131" s="8">
        <f>[1]SemiCountModelRU!D134</f>
        <v>48471</v>
      </c>
      <c r="E131" s="7">
        <v>16726700</v>
      </c>
      <c r="F131" s="17"/>
      <c r="G131" s="16">
        <f>[1]SemiCountModelRU!V134/10</f>
        <v>5.43</v>
      </c>
      <c r="H131" s="15">
        <f>0.9995*I131</f>
        <v>101.61634756921555</v>
      </c>
      <c r="I131" s="15">
        <f>[1]SemiCountModelRU!AA134</f>
        <v>101.66718115979545</v>
      </c>
      <c r="J131" s="4">
        <f>[1]SemiCountModelRU!AB134</f>
        <v>5.11165</v>
      </c>
    </row>
    <row r="132" spans="1:10" x14ac:dyDescent="0.25">
      <c r="A132" t="str">
        <f>[1]SemiCountModelRU!A135</f>
        <v>BSBGRS840323</v>
      </c>
      <c r="B132" s="12" t="str">
        <f>[1]SemiCountModelRU!B135</f>
        <v>FL</v>
      </c>
      <c r="C132" s="8">
        <f>[1]SemiCountModelRU!C135</f>
        <v>39713</v>
      </c>
      <c r="D132" s="8">
        <f>[1]SemiCountModelRU!D135</f>
        <v>48479</v>
      </c>
      <c r="E132" s="7">
        <v>19173600</v>
      </c>
      <c r="F132" s="17">
        <v>0.40625</v>
      </c>
      <c r="G132" s="16">
        <f>[1]SemiCountModelRU!V135/10</f>
        <v>4.65625</v>
      </c>
      <c r="H132" s="15">
        <f>0.9995*I132</f>
        <v>100.17299445681428</v>
      </c>
      <c r="I132" s="15">
        <f>[1]SemiCountModelRU!AA135</f>
        <v>100.22310600981919</v>
      </c>
      <c r="J132" s="4">
        <f>[1]SemiCountModelRU!AB135</f>
        <v>4.6458847519092172</v>
      </c>
    </row>
    <row r="133" spans="1:10" x14ac:dyDescent="0.25">
      <c r="A133" t="str">
        <f>[1]SemiCountModelRU!A136</f>
        <v>BSBGRS990326</v>
      </c>
      <c r="B133" s="12" t="str">
        <f>[1]SemiCountModelRU!B136</f>
        <v>FL</v>
      </c>
      <c r="C133" s="8">
        <f>[1]SemiCountModelRU!C136</f>
        <v>41540</v>
      </c>
      <c r="D133" s="8">
        <f>[1]SemiCountModelRU!D136</f>
        <v>48480</v>
      </c>
      <c r="E133" s="7">
        <v>15000000</v>
      </c>
      <c r="F133" s="17">
        <v>5.8594E-2</v>
      </c>
      <c r="G133" s="16">
        <f>[1]SemiCountModelRU!V136/10</f>
        <v>4.3085940000000003</v>
      </c>
      <c r="H133" s="15">
        <f>0.9995*I133</f>
        <v>100.11036240292542</v>
      </c>
      <c r="I133" s="15">
        <f>[1]SemiCountModelRU!AA136</f>
        <v>100.16044262423753</v>
      </c>
      <c r="J133" s="4">
        <f>[1]SemiCountModelRU!AB136</f>
        <v>4.3016922520641661</v>
      </c>
    </row>
    <row r="134" spans="1:10" x14ac:dyDescent="0.25">
      <c r="A134" t="str">
        <f>[1]SemiCountModelRU!A137</f>
        <v>BSBGRS950320</v>
      </c>
      <c r="B134" s="12" t="str">
        <f>[1]SemiCountModelRU!B137</f>
        <v>FL</v>
      </c>
      <c r="C134" s="8">
        <f>[1]SemiCountModelRU!C137</f>
        <v>41177</v>
      </c>
      <c r="D134" s="8">
        <f>[1]SemiCountModelRU!D137</f>
        <v>48482</v>
      </c>
      <c r="E134" s="7">
        <v>28992800</v>
      </c>
      <c r="F134" s="17">
        <v>6.25E-2</v>
      </c>
      <c r="G134" s="16">
        <f>[1]SemiCountModelRU!V137/10</f>
        <v>4.3125</v>
      </c>
      <c r="H134" s="15">
        <f>0.9995*I134</f>
        <v>100.11568963787818</v>
      </c>
      <c r="I134" s="15">
        <f>[1]SemiCountModelRU!AA137</f>
        <v>100.16577252414024</v>
      </c>
      <c r="J134" s="4">
        <f>[1]SemiCountModelRU!AB137</f>
        <v>4.3053628912617583</v>
      </c>
    </row>
    <row r="135" spans="1:10" x14ac:dyDescent="0.25">
      <c r="A135" t="str">
        <f>[1]SemiCountModelRU!A138</f>
        <v>BSBGRS960329</v>
      </c>
      <c r="B135" s="12" t="str">
        <f>[1]SemiCountModelRU!B138</f>
        <v>FL</v>
      </c>
      <c r="C135" s="8">
        <f>[1]SemiCountModelRU!C138</f>
        <v>41211</v>
      </c>
      <c r="D135" s="8">
        <f>[1]SemiCountModelRU!D138</f>
        <v>48516</v>
      </c>
      <c r="E135" s="7">
        <v>10000000</v>
      </c>
      <c r="F135" s="17">
        <v>6.25E-2</v>
      </c>
      <c r="G135" s="16">
        <f>[1]SemiCountModelRU!V138/10</f>
        <v>4.3125</v>
      </c>
      <c r="H135" s="15">
        <f>0.9995*I135</f>
        <v>100.21710896562979</v>
      </c>
      <c r="I135" s="15">
        <f>[1]SemiCountModelRU!AA138</f>
        <v>100.26724258692325</v>
      </c>
      <c r="J135" s="4">
        <f>[1]SemiCountModelRU!AB138</f>
        <v>4.3010058806209077</v>
      </c>
    </row>
    <row r="136" spans="1:10" x14ac:dyDescent="0.25">
      <c r="A136" t="str">
        <f>[1]SemiCountModelRU!A139</f>
        <v>BSBGR1570328</v>
      </c>
      <c r="B136" s="12" t="str">
        <f>[1]SemiCountModelRU!B139</f>
        <v>FX</v>
      </c>
      <c r="C136" s="8">
        <f>[1]SemiCountModelRU!C139</f>
        <v>44909</v>
      </c>
      <c r="D136" s="8">
        <f>[1]SemiCountModelRU!D139</f>
        <v>48562</v>
      </c>
      <c r="E136" s="7">
        <v>75210000</v>
      </c>
      <c r="F136" s="17"/>
      <c r="G136" s="16">
        <f>[1]SemiCountModelRU!V139/10</f>
        <v>5.43</v>
      </c>
      <c r="H136" s="15">
        <f>0.9995*I136</f>
        <v>101.67335181714459</v>
      </c>
      <c r="I136" s="15">
        <f>[1]SemiCountModelRU!AA139</f>
        <v>101.72421392410664</v>
      </c>
      <c r="J136" s="4">
        <f>[1]SemiCountModelRU!AB139</f>
        <v>5.11165</v>
      </c>
    </row>
    <row r="137" spans="1:10" x14ac:dyDescent="0.25">
      <c r="A137" t="str">
        <f>[1]SemiCountModelRU!A140</f>
        <v>BSBGRS850330</v>
      </c>
      <c r="B137" s="12" t="str">
        <f>[1]SemiCountModelRU!B140</f>
        <v>FL</v>
      </c>
      <c r="C137" s="8">
        <f>[1]SemiCountModelRU!C140</f>
        <v>39832</v>
      </c>
      <c r="D137" s="8">
        <f>[1]SemiCountModelRU!D140</f>
        <v>48598</v>
      </c>
      <c r="E137" s="7">
        <v>19361900</v>
      </c>
      <c r="F137" s="17">
        <v>0.40625</v>
      </c>
      <c r="G137" s="16">
        <f>[1]SemiCountModelRU!V140/10</f>
        <v>4.65625</v>
      </c>
      <c r="H137" s="15">
        <f>0.9995*I137</f>
        <v>99.965047813497719</v>
      </c>
      <c r="I137" s="15">
        <f>[1]SemiCountModelRU!AA140</f>
        <v>100.01505534116829</v>
      </c>
      <c r="J137" s="4">
        <f>[1]SemiCountModelRU!AB140</f>
        <v>4.6555490912010624</v>
      </c>
    </row>
    <row r="138" spans="1:10" x14ac:dyDescent="0.25">
      <c r="A138" t="str">
        <f>[1]SemiCountModelRU!A141</f>
        <v>BSBGRS970336</v>
      </c>
      <c r="B138" s="12" t="str">
        <f>[1]SemiCountModelRU!B141</f>
        <v>FL</v>
      </c>
      <c r="C138" s="8">
        <f>[1]SemiCountModelRU!C141</f>
        <v>41381</v>
      </c>
      <c r="D138" s="8">
        <f>[1]SemiCountModelRU!D141</f>
        <v>48686</v>
      </c>
      <c r="E138" s="7">
        <v>29995400</v>
      </c>
      <c r="F138" s="17">
        <v>6.25E-2</v>
      </c>
      <c r="G138" s="16">
        <f>[1]SemiCountModelRU!V141/10</f>
        <v>4.3125</v>
      </c>
      <c r="H138" s="15">
        <f>0.9995*I138</f>
        <v>100.1870005601742</v>
      </c>
      <c r="I138" s="15">
        <f>[1]SemiCountModelRU!AA141</f>
        <v>100.23711911973406</v>
      </c>
      <c r="J138" s="4">
        <f>[1]SemiCountModelRU!AB141</f>
        <v>4.3022984278395739</v>
      </c>
    </row>
    <row r="139" spans="1:10" x14ac:dyDescent="0.25">
      <c r="A139" t="str">
        <f>[1]SemiCountModelRU!A142</f>
        <v>BSBGR1600331</v>
      </c>
      <c r="B139" s="12" t="str">
        <f>[1]SemiCountModelRU!B142</f>
        <v>FX</v>
      </c>
      <c r="C139" s="8">
        <f>[1]SemiCountModelRU!C142</f>
        <v>45037</v>
      </c>
      <c r="D139" s="8">
        <f>[1]SemiCountModelRU!D142</f>
        <v>48690</v>
      </c>
      <c r="E139" s="7">
        <v>38516700</v>
      </c>
      <c r="F139" s="17"/>
      <c r="G139" s="16">
        <f>[1]SemiCountModelRU!V142/10</f>
        <v>5.45</v>
      </c>
      <c r="H139" s="15">
        <f>0.9995*I139</f>
        <v>99.87558420298862</v>
      </c>
      <c r="I139" s="15">
        <f>[1]SemiCountModelRU!AA142</f>
        <v>99.925546976476852</v>
      </c>
      <c r="J139" s="4">
        <f>[1]SemiCountModelRU!AB142</f>
        <v>5.4633000000000003</v>
      </c>
    </row>
    <row r="140" spans="1:10" x14ac:dyDescent="0.25">
      <c r="A140" t="str">
        <f>[1]SemiCountModelRU!A143</f>
        <v>BSBGR1630338</v>
      </c>
      <c r="B140" s="12" t="str">
        <f>[1]SemiCountModelRU!B143</f>
        <v>FX</v>
      </c>
      <c r="C140" s="8">
        <f>[1]SemiCountModelRU!C143</f>
        <v>45128</v>
      </c>
      <c r="D140" s="8">
        <f>[1]SemiCountModelRU!D143</f>
        <v>48781</v>
      </c>
      <c r="E140" s="7">
        <f>4806300+6102400</f>
        <v>10908700</v>
      </c>
      <c r="F140" s="17"/>
      <c r="G140" s="16">
        <f>[1]SemiCountModelRU!V143/10</f>
        <v>5.51</v>
      </c>
      <c r="H140" s="15">
        <f>0.9995*I140</f>
        <v>100.21921103410678</v>
      </c>
      <c r="I140" s="15">
        <f>[1]SemiCountModelRU!AA143</f>
        <v>100.26934570696025</v>
      </c>
      <c r="J140" s="4">
        <f>[1]SemiCountModelRU!AB143</f>
        <v>5.4633000000000003</v>
      </c>
    </row>
    <row r="141" spans="1:10" x14ac:dyDescent="0.25">
      <c r="A141" t="str">
        <f>[1]SemiCountModelRU!A144</f>
        <v>BSBGRS980335</v>
      </c>
      <c r="B141" s="12" t="str">
        <f>[1]SemiCountModelRU!B144</f>
        <v>FL</v>
      </c>
      <c r="C141" s="8">
        <f>[1]SemiCountModelRU!C144</f>
        <v>41481</v>
      </c>
      <c r="D141" s="8">
        <f>[1]SemiCountModelRU!D144</f>
        <v>48786</v>
      </c>
      <c r="E141" s="7">
        <v>18757100</v>
      </c>
      <c r="F141" s="17">
        <v>6.25E-2</v>
      </c>
      <c r="G141" s="16">
        <f>[1]SemiCountModelRU!V144/10</f>
        <v>4.3125</v>
      </c>
      <c r="H141" s="15">
        <f>0.9995*I141</f>
        <v>99.981102987543764</v>
      </c>
      <c r="I141" s="15">
        <f>[1]SemiCountModelRU!AA144</f>
        <v>100.03111854681717</v>
      </c>
      <c r="J141" s="4">
        <f>[1]SemiCountModelRU!AB144</f>
        <v>4.3111584301455528</v>
      </c>
    </row>
    <row r="142" spans="1:10" x14ac:dyDescent="0.25">
      <c r="A142" t="str">
        <f>[1]SemiCountModelRU!A145</f>
        <v>BSBGRS860339</v>
      </c>
      <c r="B142" s="12" t="str">
        <f>[1]SemiCountModelRU!B145</f>
        <v>FL</v>
      </c>
      <c r="C142" s="8">
        <f>[1]SemiCountModelRU!C145</f>
        <v>40052</v>
      </c>
      <c r="D142" s="8">
        <f>[1]SemiCountModelRU!D145</f>
        <v>48818</v>
      </c>
      <c r="E142" s="7">
        <v>19940000</v>
      </c>
      <c r="F142" s="17">
        <v>0.203125</v>
      </c>
      <c r="G142" s="16">
        <f>[1]SemiCountModelRU!V145/10</f>
        <v>4.453125</v>
      </c>
      <c r="H142" s="15">
        <f>0.9995*I142</f>
        <v>100.05986376137865</v>
      </c>
      <c r="I142" s="15">
        <f>[1]SemiCountModelRU!AA145</f>
        <v>100.10991872073902</v>
      </c>
      <c r="J142" s="4">
        <f>[1]SemiCountModelRU!AB145</f>
        <v>4.4482355563809675</v>
      </c>
    </row>
    <row r="143" spans="1:10" x14ac:dyDescent="0.25">
      <c r="A143" t="str">
        <f>[1]SemiCountModelRU!A146</f>
        <v>BSBGRS840331</v>
      </c>
      <c r="B143" s="12" t="str">
        <f>[1]SemiCountModelRU!B146</f>
        <v>FL</v>
      </c>
      <c r="C143" s="8">
        <f>[1]SemiCountModelRU!C146</f>
        <v>39713</v>
      </c>
      <c r="D143" s="8">
        <f>[1]SemiCountModelRU!D146</f>
        <v>48844</v>
      </c>
      <c r="E143" s="7">
        <v>19893600</v>
      </c>
      <c r="F143" s="17">
        <v>0.4375</v>
      </c>
      <c r="G143" s="16">
        <f>[1]SemiCountModelRU!V146/10</f>
        <v>4.6875</v>
      </c>
      <c r="H143" s="15">
        <f>0.9995*I143</f>
        <v>100.17882956401583</v>
      </c>
      <c r="I143" s="15">
        <f>[1]SemiCountModelRU!AA146</f>
        <v>100.22894403603384</v>
      </c>
      <c r="J143" s="4">
        <f>[1]SemiCountModelRU!AB146</f>
        <v>4.6767927618939815</v>
      </c>
    </row>
    <row r="144" spans="1:10" x14ac:dyDescent="0.25">
      <c r="A144" t="str">
        <f>[1]SemiCountModelRU!A147</f>
        <v>BSBGRS990334</v>
      </c>
      <c r="B144" s="12" t="str">
        <f>[1]SemiCountModelRU!B147</f>
        <v>FL</v>
      </c>
      <c r="C144" s="8">
        <f>[1]SemiCountModelRU!C147</f>
        <v>41540</v>
      </c>
      <c r="D144" s="8">
        <f>[1]SemiCountModelRU!D147</f>
        <v>48845</v>
      </c>
      <c r="E144" s="7">
        <v>23255400</v>
      </c>
      <c r="F144" s="17">
        <v>6.25E-2</v>
      </c>
      <c r="G144" s="16">
        <f>[1]SemiCountModelRU!V147/10</f>
        <v>4.3125</v>
      </c>
      <c r="H144" s="15">
        <f>0.9995*I144</f>
        <v>100.11110228006349</v>
      </c>
      <c r="I144" s="15">
        <f>[1]SemiCountModelRU!AA147</f>
        <v>100.16118287149924</v>
      </c>
      <c r="J144" s="4">
        <f>[1]SemiCountModelRU!AB147</f>
        <v>4.3055601744766507</v>
      </c>
    </row>
    <row r="145" spans="1:10" x14ac:dyDescent="0.25">
      <c r="A145" t="str">
        <f>[1]SemiCountModelRU!A148</f>
        <v>BSBGR1640337</v>
      </c>
      <c r="B145" s="12" t="str">
        <f>[1]SemiCountModelRU!B148</f>
        <v>FX</v>
      </c>
      <c r="C145" s="8">
        <f>[1]SemiCountModelRU!C148</f>
        <v>45215</v>
      </c>
      <c r="D145" s="8">
        <f>[1]SemiCountModelRU!D148</f>
        <v>48868</v>
      </c>
      <c r="E145" s="7">
        <v>47359200</v>
      </c>
      <c r="F145" s="17"/>
      <c r="G145" s="16">
        <f>[1]SemiCountModelRU!V148/10</f>
        <v>5.51</v>
      </c>
      <c r="H145" s="15">
        <f>0.9995*I145</f>
        <v>100.22668070114652</v>
      </c>
      <c r="I145" s="15">
        <f>[1]SemiCountModelRU!AA148</f>
        <v>100.27681911070187</v>
      </c>
      <c r="J145" s="4">
        <f>[1]SemiCountModelRU!AB148</f>
        <v>5.4633000000000003</v>
      </c>
    </row>
    <row r="146" spans="1:10" x14ac:dyDescent="0.25">
      <c r="A146" t="str">
        <f>[1]SemiCountModelRU!A149</f>
        <v>BSBGR1680341</v>
      </c>
      <c r="B146" s="12" t="str">
        <f>[1]SemiCountModelRU!B149</f>
        <v>FX</v>
      </c>
      <c r="C146" s="8">
        <f>[1]SemiCountModelRU!C149</f>
        <v>45309</v>
      </c>
      <c r="D146" s="8">
        <f>[1]SemiCountModelRU!D149</f>
        <v>48962</v>
      </c>
      <c r="E146" s="7">
        <v>5527400</v>
      </c>
      <c r="F146" s="17"/>
      <c r="G146" s="16">
        <f>[1]SemiCountModelRU!V149/10</f>
        <v>5.51</v>
      </c>
      <c r="H146" s="15">
        <f>0.9995*I146</f>
        <v>100.3635712962469</v>
      </c>
      <c r="I146" s="15">
        <f>[1]SemiCountModelRU!AA149</f>
        <v>100.41377818533957</v>
      </c>
      <c r="J146" s="4">
        <f>[1]SemiCountModelRU!AB149</f>
        <v>5.4422000000000006</v>
      </c>
    </row>
    <row r="147" spans="1:10" x14ac:dyDescent="0.25">
      <c r="A147" t="str">
        <f>[1]SemiCountModelRU!A150</f>
        <v>BSBGR1700347</v>
      </c>
      <c r="B147" s="12" t="str">
        <f>[1]SemiCountModelRU!B150</f>
        <v>FX</v>
      </c>
      <c r="C147" s="8">
        <f>[1]SemiCountModelRU!C150</f>
        <v>45337</v>
      </c>
      <c r="D147" s="8">
        <f>[1]SemiCountModelRU!D150</f>
        <v>48990</v>
      </c>
      <c r="E147" s="7">
        <v>13844400</v>
      </c>
      <c r="F147" s="17"/>
      <c r="G147" s="16">
        <f>[1]SemiCountModelRU!V150/10</f>
        <v>5.51</v>
      </c>
      <c r="H147" s="15">
        <f>0.9995*I147</f>
        <v>100.36698975587798</v>
      </c>
      <c r="I147" s="15">
        <f>[1]SemiCountModelRU!AA150</f>
        <v>100.4171983550555</v>
      </c>
      <c r="J147" s="4">
        <f>[1]SemiCountModelRU!AB150</f>
        <v>5.4422000000000006</v>
      </c>
    </row>
    <row r="148" spans="1:10" x14ac:dyDescent="0.25">
      <c r="A148" t="str">
        <f>[1]SemiCountModelRU!A151</f>
        <v>BSBGR1720345</v>
      </c>
      <c r="B148" s="12" t="str">
        <f>[1]SemiCountModelRU!B151</f>
        <v>FX</v>
      </c>
      <c r="C148" s="8">
        <f>[1]SemiCountModelRU!C151</f>
        <v>45398</v>
      </c>
      <c r="D148" s="8">
        <f>[1]SemiCountModelRU!D151</f>
        <v>49050</v>
      </c>
      <c r="E148" s="7">
        <v>3000000</v>
      </c>
      <c r="F148" s="17"/>
      <c r="G148" s="16">
        <f>[1]SemiCountModelRU!V151/10</f>
        <v>5.51</v>
      </c>
      <c r="H148" s="15">
        <f>0.9995*I148</f>
        <v>100.37426778318955</v>
      </c>
      <c r="I148" s="15">
        <f>[1]SemiCountModelRU!AA151</f>
        <v>100.42448002320114</v>
      </c>
      <c r="J148" s="4">
        <f>[1]SemiCountModelRU!AB151</f>
        <v>5.4422000000000006</v>
      </c>
    </row>
    <row r="149" spans="1:10" x14ac:dyDescent="0.25">
      <c r="A149" t="str">
        <f>[1]SemiCountModelRU!A152</f>
        <v>BSBGR1740343</v>
      </c>
      <c r="B149" s="12" t="str">
        <f>[1]SemiCountModelRU!B152</f>
        <v>FX</v>
      </c>
      <c r="C149" s="8">
        <f>[1]SemiCountModelRU!C152</f>
        <v>45443</v>
      </c>
      <c r="D149" s="8">
        <f>[1]SemiCountModelRU!D152</f>
        <v>49095</v>
      </c>
      <c r="E149" s="7">
        <v>14350200</v>
      </c>
      <c r="F149" s="17"/>
      <c r="G149" s="16">
        <f>[1]SemiCountModelRU!V152/10</f>
        <v>5.51</v>
      </c>
      <c r="H149" s="15">
        <f>0.9995*I149</f>
        <v>100.37968430103616</v>
      </c>
      <c r="I149" s="15">
        <f>[1]SemiCountModelRU!AA152</f>
        <v>100.42989925066149</v>
      </c>
      <c r="J149" s="4">
        <f>[1]SemiCountModelRU!AB152</f>
        <v>5.4422000000000006</v>
      </c>
    </row>
    <row r="150" spans="1:10" x14ac:dyDescent="0.25">
      <c r="A150" t="str">
        <f>[1]SemiCountModelRU!A153</f>
        <v>BSBGRS880345</v>
      </c>
      <c r="B150" s="12" t="str">
        <f>[1]SemiCountModelRU!B153</f>
        <v>FL</v>
      </c>
      <c r="C150" s="8">
        <f>[1]SemiCountModelRU!C153</f>
        <v>40385</v>
      </c>
      <c r="D150" s="8">
        <f>[1]SemiCountModelRU!D153</f>
        <v>49151</v>
      </c>
      <c r="E150" s="7">
        <v>20000000</v>
      </c>
      <c r="F150" s="17">
        <v>0.14583299999999999</v>
      </c>
      <c r="G150" s="16">
        <f>[1]SemiCountModelRU!V153/10</f>
        <v>4.3958329999999997</v>
      </c>
      <c r="H150" s="15">
        <f>0.9995*I150</f>
        <v>99.983591614774653</v>
      </c>
      <c r="I150" s="15">
        <f>[1]SemiCountModelRU!AA153</f>
        <v>100.03360841898414</v>
      </c>
      <c r="J150" s="4">
        <f>[1]SemiCountModelRU!AB153</f>
        <v>4.3943561263813899</v>
      </c>
    </row>
    <row r="151" spans="1:10" x14ac:dyDescent="0.25">
      <c r="A151" t="str">
        <f>[1]SemiCountModelRU!A154</f>
        <v>BSBGRS980343</v>
      </c>
      <c r="B151" s="12" t="str">
        <f>[1]SemiCountModelRU!B154</f>
        <v>FL</v>
      </c>
      <c r="C151" s="8">
        <f>[1]SemiCountModelRU!C154</f>
        <v>41481</v>
      </c>
      <c r="D151" s="8">
        <f>[1]SemiCountModelRU!D154</f>
        <v>49151</v>
      </c>
      <c r="E151" s="7">
        <v>9947300</v>
      </c>
      <c r="F151" s="17">
        <v>7.0313000000000001E-2</v>
      </c>
      <c r="G151" s="16">
        <f>[1]SemiCountModelRU!V154/10</f>
        <v>4.3203129999999996</v>
      </c>
      <c r="H151" s="15">
        <f>0.9995*I151</f>
        <v>99.98133631221171</v>
      </c>
      <c r="I151" s="15">
        <f>[1]SemiCountModelRU!AA154</f>
        <v>100.03135198820581</v>
      </c>
      <c r="J151" s="4">
        <f>[1]SemiCountModelRU!AB154</f>
        <v>4.3189589205086278</v>
      </c>
    </row>
    <row r="152" spans="1:10" x14ac:dyDescent="0.25">
      <c r="A152" t="str">
        <f>[1]SemiCountModelRU!A155</f>
        <v>BSBGR1760341</v>
      </c>
      <c r="B152" s="12" t="str">
        <f>[1]SemiCountModelRU!B155</f>
        <v>FX</v>
      </c>
      <c r="C152" s="8">
        <f>[1]SemiCountModelRU!C155</f>
        <v>45499</v>
      </c>
      <c r="D152" s="8">
        <f>[1]SemiCountModelRU!D155</f>
        <v>49151</v>
      </c>
      <c r="E152" s="7">
        <v>1353800</v>
      </c>
      <c r="F152" s="17"/>
      <c r="G152" s="16">
        <f>[1]SemiCountModelRU!V155/10</f>
        <v>5.54</v>
      </c>
      <c r="H152" s="15">
        <f>0.9995*I152</f>
        <v>100.5794612446218</v>
      </c>
      <c r="I152" s="15">
        <f>[1]SemiCountModelRU!AA155</f>
        <v>100.62977613268814</v>
      </c>
      <c r="J152" s="4">
        <f>[1]SemiCountModelRU!AB155</f>
        <v>5.4422000000000006</v>
      </c>
    </row>
    <row r="153" spans="1:10" x14ac:dyDescent="0.25">
      <c r="A153" t="str">
        <f>[1]SemiCountModelRU!A156</f>
        <v>BSBGR1770340</v>
      </c>
      <c r="B153" s="12" t="str">
        <f>[1]SemiCountModelRU!B156</f>
        <v>FX</v>
      </c>
      <c r="C153" s="8">
        <f>[1]SemiCountModelRU!C156</f>
        <v>45520</v>
      </c>
      <c r="D153" s="8">
        <f>[1]SemiCountModelRU!D156</f>
        <v>49172</v>
      </c>
      <c r="E153" s="7">
        <v>6107100</v>
      </c>
      <c r="F153" s="17"/>
      <c r="G153" s="16">
        <f>[1]SemiCountModelRU!V156/10</f>
        <v>5.54</v>
      </c>
      <c r="H153" s="15">
        <f>0.9995*I153</f>
        <v>100.58305997589979</v>
      </c>
      <c r="I153" s="15">
        <f>[1]SemiCountModelRU!AA156</f>
        <v>100.6333766642319</v>
      </c>
      <c r="J153" s="4">
        <f>[1]SemiCountModelRU!AB156</f>
        <v>5.4422000000000006</v>
      </c>
    </row>
    <row r="154" spans="1:10" x14ac:dyDescent="0.25">
      <c r="A154" t="str">
        <f>[1]SemiCountModelRU!A157</f>
        <v>BSBGRS860347</v>
      </c>
      <c r="B154" s="12" t="str">
        <f>[1]SemiCountModelRU!B157</f>
        <v>FL</v>
      </c>
      <c r="C154" s="8">
        <f>[1]SemiCountModelRU!C157</f>
        <v>40052</v>
      </c>
      <c r="D154" s="8">
        <f>[1]SemiCountModelRU!D157</f>
        <v>49183</v>
      </c>
      <c r="E154" s="7">
        <v>19804100</v>
      </c>
      <c r="F154" s="17">
        <v>0.21875</v>
      </c>
      <c r="G154" s="16">
        <f>[1]SemiCountModelRU!V157/10</f>
        <v>4.46875</v>
      </c>
      <c r="H154" s="15">
        <f>0.9995*I154</f>
        <v>100.06168390321726</v>
      </c>
      <c r="I154" s="15">
        <f>[1]SemiCountModelRU!AA157</f>
        <v>100.11173977310381</v>
      </c>
      <c r="J154" s="4">
        <f>[1]SemiCountModelRU!AB157</f>
        <v>4.4637622022433199</v>
      </c>
    </row>
    <row r="155" spans="1:10" x14ac:dyDescent="0.25">
      <c r="A155" t="str">
        <f>[1]SemiCountModelRU!A158</f>
        <v>BSBGR1780349</v>
      </c>
      <c r="B155" s="12" t="str">
        <f>[1]SemiCountModelRU!B158</f>
        <v>FX</v>
      </c>
      <c r="C155" s="8">
        <f>[1]SemiCountModelRU!C158</f>
        <v>45551</v>
      </c>
      <c r="D155" s="8">
        <f>[1]SemiCountModelRU!D158</f>
        <v>49203</v>
      </c>
      <c r="E155" s="7">
        <v>10719900</v>
      </c>
      <c r="F155" s="17"/>
      <c r="G155" s="16">
        <f>[1]SemiCountModelRU!V158/10</f>
        <v>5.54</v>
      </c>
      <c r="H155" s="15">
        <f>0.9995*I155</f>
        <v>100.58835211095456</v>
      </c>
      <c r="I155" s="15">
        <f>[1]SemiCountModelRU!AA158</f>
        <v>100.63867144667789</v>
      </c>
      <c r="J155" s="4">
        <f>[1]SemiCountModelRU!AB158</f>
        <v>5.4422000000000006</v>
      </c>
    </row>
    <row r="156" spans="1:10" x14ac:dyDescent="0.25">
      <c r="A156" t="str">
        <f>[1]SemiCountModelRU!A159</f>
        <v>BSBGR1790348</v>
      </c>
      <c r="B156" s="12" t="str">
        <f>[1]SemiCountModelRU!B159</f>
        <v>FX</v>
      </c>
      <c r="C156" s="8">
        <f>[1]SemiCountModelRU!C159</f>
        <v>45587</v>
      </c>
      <c r="D156" s="8">
        <f>[1]SemiCountModelRU!D159</f>
        <v>49239</v>
      </c>
      <c r="E156" s="7">
        <v>35767200</v>
      </c>
      <c r="F156" s="17"/>
      <c r="G156" s="16">
        <f>[1]SemiCountModelRU!V159/10</f>
        <v>5.57</v>
      </c>
      <c r="H156" s="15">
        <f>0.9995*I156</f>
        <v>100.79215705517164</v>
      </c>
      <c r="I156" s="15">
        <f>[1]SemiCountModelRU!AA159</f>
        <v>100.84257834434381</v>
      </c>
      <c r="J156" s="4">
        <f>[1]SemiCountModelRU!AB159</f>
        <v>5.4422000000000006</v>
      </c>
    </row>
    <row r="157" spans="1:10" x14ac:dyDescent="0.25">
      <c r="A157" t="str">
        <f>[1]SemiCountModelRU!A160</f>
        <v>BSBGRS810359</v>
      </c>
      <c r="B157" s="12" t="str">
        <f>[1]SemiCountModelRU!B160</f>
        <v>FL</v>
      </c>
      <c r="C157" s="8">
        <f>[1]SemiCountModelRU!C160</f>
        <v>39289</v>
      </c>
      <c r="D157" s="8">
        <f>[1]SemiCountModelRU!D160</f>
        <v>49516</v>
      </c>
      <c r="E157" s="7">
        <v>29307000</v>
      </c>
      <c r="F157" s="17">
        <v>0.5625</v>
      </c>
      <c r="G157" s="16">
        <f>[1]SemiCountModelRU!V160/10</f>
        <v>4.8125</v>
      </c>
      <c r="H157" s="15">
        <f>0.9995*I157</f>
        <v>99.996034810656454</v>
      </c>
      <c r="I157" s="15">
        <f>[1]SemiCountModelRU!AA160</f>
        <v>100.04605783957624</v>
      </c>
      <c r="J157" s="4">
        <f>[1]SemiCountModelRU!AB160</f>
        <v>4.8102844868878689</v>
      </c>
    </row>
    <row r="158" spans="1:10" x14ac:dyDescent="0.25">
      <c r="A158" t="str">
        <f>[1]SemiCountModelRU!A161</f>
        <v>BSBGRS860354</v>
      </c>
      <c r="B158" s="12" t="str">
        <f>[1]SemiCountModelRU!B161</f>
        <v>FL</v>
      </c>
      <c r="C158" s="8">
        <f>[1]SemiCountModelRU!C161</f>
        <v>40052</v>
      </c>
      <c r="D158" s="8">
        <f>[1]SemiCountModelRU!D161</f>
        <v>49548</v>
      </c>
      <c r="E158" s="7">
        <v>9834700</v>
      </c>
      <c r="F158" s="17">
        <v>0.234375</v>
      </c>
      <c r="G158" s="16">
        <f>[1]SemiCountModelRU!V161/10</f>
        <v>4.484375</v>
      </c>
      <c r="H158" s="15">
        <f>0.9995*I158</f>
        <v>100.06350404505588</v>
      </c>
      <c r="I158" s="15">
        <f>[1]SemiCountModelRU!AA161</f>
        <v>100.11356082546861</v>
      </c>
      <c r="J158" s="4">
        <f>[1]SemiCountModelRU!AB161</f>
        <v>4.4792882832504226</v>
      </c>
    </row>
    <row r="159" spans="1:10" x14ac:dyDescent="0.25">
      <c r="A159" t="str">
        <f>[1]SemiCountModelRU!A162</f>
        <v>BSBGRS810367</v>
      </c>
      <c r="B159" s="12" t="str">
        <f>[1]SemiCountModelRU!B162</f>
        <v>FL</v>
      </c>
      <c r="C159" s="8">
        <f>[1]SemiCountModelRU!C162</f>
        <v>39289</v>
      </c>
      <c r="D159" s="8">
        <f>[1]SemiCountModelRU!D162</f>
        <v>49882</v>
      </c>
      <c r="E159" s="7">
        <v>28714200</v>
      </c>
      <c r="F159" s="18">
        <v>0.59375</v>
      </c>
      <c r="G159" s="16">
        <f>[1]SemiCountModelRU!V162/10</f>
        <v>4.84375</v>
      </c>
      <c r="H159" s="15">
        <f>0.9995*I159</f>
        <v>99.996968049601008</v>
      </c>
      <c r="I159" s="15">
        <f>[1]SemiCountModelRU!AA162</f>
        <v>100.04699154537369</v>
      </c>
      <c r="J159" s="4">
        <f>[1]SemiCountModelRU!AB162</f>
        <v>4.8414749161180373</v>
      </c>
    </row>
    <row r="160" spans="1:10" x14ac:dyDescent="0.25">
      <c r="A160" t="str">
        <f>[1]SemiCountModelRU!A163</f>
        <v>BSBGR1060361</v>
      </c>
      <c r="B160" s="12" t="str">
        <f>[1]SemiCountModelRU!B163</f>
        <v>FX</v>
      </c>
      <c r="C160" s="8">
        <f>[1]SemiCountModelRU!C163</f>
        <v>42586</v>
      </c>
      <c r="D160" s="8">
        <f>[1]SemiCountModelRU!D163</f>
        <v>49891</v>
      </c>
      <c r="E160" s="7">
        <v>36675500</v>
      </c>
      <c r="F160" s="17"/>
      <c r="G160" s="16">
        <f>[1]SemiCountModelRU!V163/10</f>
        <v>5.4</v>
      </c>
      <c r="H160" s="15">
        <f>0.9995*I160</f>
        <v>99.949999999999989</v>
      </c>
      <c r="I160" s="15">
        <f>[1]SemiCountModelRU!AA163</f>
        <v>99.999999999999986</v>
      </c>
      <c r="J160" s="4">
        <f>[1]SemiCountModelRU!AB163</f>
        <v>5.4</v>
      </c>
    </row>
    <row r="161" spans="1:10" x14ac:dyDescent="0.25">
      <c r="A161" t="str">
        <f>[1]SemiCountModelRU!A164</f>
        <v>BSBGR1070360</v>
      </c>
      <c r="B161" s="12" t="str">
        <f>[1]SemiCountModelRU!B164</f>
        <v>FX</v>
      </c>
      <c r="C161" s="8">
        <f>[1]SemiCountModelRU!C164</f>
        <v>42608</v>
      </c>
      <c r="D161" s="8">
        <f>[1]SemiCountModelRU!D164</f>
        <v>49913</v>
      </c>
      <c r="E161" s="7">
        <v>31305500</v>
      </c>
      <c r="F161" s="17"/>
      <c r="G161" s="16">
        <f>[1]SemiCountModelRU!V164/10</f>
        <v>5.4</v>
      </c>
      <c r="H161" s="15">
        <f>0.9995*I161</f>
        <v>99.95</v>
      </c>
      <c r="I161" s="15">
        <f>[1]SemiCountModelRU!AA164</f>
        <v>100</v>
      </c>
      <c r="J161" s="4">
        <f>[1]SemiCountModelRU!AB164</f>
        <v>5.4</v>
      </c>
    </row>
    <row r="162" spans="1:10" x14ac:dyDescent="0.25">
      <c r="A162" t="str">
        <f>[1]SemiCountModelRU!A165</f>
        <v>BSBGRS860362</v>
      </c>
      <c r="B162" s="12" t="str">
        <f>[1]SemiCountModelRU!B165</f>
        <v>FL</v>
      </c>
      <c r="C162" s="8">
        <f>[1]SemiCountModelRU!C165</f>
        <v>40052</v>
      </c>
      <c r="D162" s="8">
        <f>[1]SemiCountModelRU!D165</f>
        <v>49914</v>
      </c>
      <c r="E162" s="7">
        <v>9954000</v>
      </c>
      <c r="F162" s="17">
        <v>0.25</v>
      </c>
      <c r="G162" s="16">
        <f>[1]SemiCountModelRU!V165/10</f>
        <v>4.5</v>
      </c>
      <c r="H162" s="15">
        <f>0.9995*I162</f>
        <v>100.06532418689449</v>
      </c>
      <c r="I162" s="15">
        <f>[1]SemiCountModelRU!AA165</f>
        <v>100.1153818778334</v>
      </c>
      <c r="J162" s="4">
        <f>[1]SemiCountModelRU!AB165</f>
        <v>4.4948137994330999</v>
      </c>
    </row>
    <row r="163" spans="1:10" x14ac:dyDescent="0.25">
      <c r="A163" t="str">
        <f>[1]SemiCountModelRU!A166</f>
        <v>BSBGR1080369</v>
      </c>
      <c r="B163" s="12" t="str">
        <f>[1]SemiCountModelRU!B166</f>
        <v>FX</v>
      </c>
      <c r="C163" s="8">
        <f>[1]SemiCountModelRU!C166</f>
        <v>42636</v>
      </c>
      <c r="D163" s="8">
        <f>[1]SemiCountModelRU!D166</f>
        <v>49941</v>
      </c>
      <c r="E163" s="7">
        <v>32240300</v>
      </c>
      <c r="F163" s="17"/>
      <c r="G163" s="16">
        <f>[1]SemiCountModelRU!V166/10</f>
        <v>5.4</v>
      </c>
      <c r="H163" s="15">
        <f>0.9995*I163</f>
        <v>99.95</v>
      </c>
      <c r="I163" s="15">
        <f>[1]SemiCountModelRU!AA166</f>
        <v>100</v>
      </c>
      <c r="J163" s="4">
        <f>[1]SemiCountModelRU!AB166</f>
        <v>5.4</v>
      </c>
    </row>
    <row r="164" spans="1:10" x14ac:dyDescent="0.25">
      <c r="A164" s="11" t="str">
        <f>[1]SemiCountModelRU!A167</f>
        <v>BSBGR1090368</v>
      </c>
      <c r="B164" s="14" t="str">
        <f>[1]SemiCountModelRU!B167</f>
        <v>FX</v>
      </c>
      <c r="C164" s="9">
        <f>[1]SemiCountModelRU!C167</f>
        <v>42646</v>
      </c>
      <c r="D164" s="8">
        <f>[1]SemiCountModelRU!D167</f>
        <v>49951</v>
      </c>
      <c r="E164" s="7">
        <v>57175400</v>
      </c>
      <c r="F164" s="13"/>
      <c r="G164" s="6">
        <f>[1]SemiCountModelRU!V167/10</f>
        <v>5.4</v>
      </c>
      <c r="H164" s="5">
        <f>0.9995*I164</f>
        <v>99.95</v>
      </c>
      <c r="I164" s="5">
        <f>[1]SemiCountModelRU!AA167</f>
        <v>100</v>
      </c>
      <c r="J164" s="4">
        <f>[1]SemiCountModelRU!AB167</f>
        <v>5.4</v>
      </c>
    </row>
    <row r="165" spans="1:10" x14ac:dyDescent="0.25">
      <c r="A165" s="11" t="str">
        <f>[1]SemiCountModelRU!A168</f>
        <v>BSBGR1120363</v>
      </c>
      <c r="B165" s="14" t="str">
        <f>[1]SemiCountModelRU!B168</f>
        <v>FX</v>
      </c>
      <c r="C165" s="9">
        <f>[1]SemiCountModelRU!C168</f>
        <v>42656</v>
      </c>
      <c r="D165" s="8">
        <f>[1]SemiCountModelRU!D168</f>
        <v>49961</v>
      </c>
      <c r="E165" s="7">
        <v>31004100</v>
      </c>
      <c r="F165" s="13"/>
      <c r="G165" s="6">
        <f>[1]SemiCountModelRU!V168/10</f>
        <v>5.4</v>
      </c>
      <c r="H165" s="5">
        <f>0.9995*I165</f>
        <v>99.95</v>
      </c>
      <c r="I165" s="5">
        <f>[1]SemiCountModelRU!AA168</f>
        <v>100</v>
      </c>
      <c r="J165" s="4">
        <f>[1]SemiCountModelRU!AB168</f>
        <v>5.4</v>
      </c>
    </row>
    <row r="166" spans="1:10" x14ac:dyDescent="0.25">
      <c r="A166" s="11" t="str">
        <f>[1]SemiCountModelRU!A169</f>
        <v>BSBGR1170376</v>
      </c>
      <c r="B166" s="14" t="str">
        <f>[1]SemiCountModelRU!B169</f>
        <v>FX</v>
      </c>
      <c r="C166" s="9">
        <f>[1]SemiCountModelRU!C169</f>
        <v>42930</v>
      </c>
      <c r="D166" s="8">
        <f>[1]SemiCountModelRU!D169</f>
        <v>50235</v>
      </c>
      <c r="E166" s="7">
        <v>50000000</v>
      </c>
      <c r="F166" s="13"/>
      <c r="G166" s="6">
        <f>[1]SemiCountModelRU!V169/10</f>
        <v>5.2</v>
      </c>
      <c r="H166" s="5">
        <f>0.9995*I166</f>
        <v>97.516593022630303</v>
      </c>
      <c r="I166" s="5">
        <f>[1]SemiCountModelRU!AA169</f>
        <v>97.56537571048554</v>
      </c>
      <c r="J166" s="4">
        <f>[1]SemiCountModelRU!AB169</f>
        <v>5.4977900000000002</v>
      </c>
    </row>
    <row r="167" spans="1:10" x14ac:dyDescent="0.25">
      <c r="A167" t="str">
        <f>[1]SemiCountModelRU!A170</f>
        <v>BSBGRS810375</v>
      </c>
      <c r="B167" s="12" t="str">
        <f>[1]SemiCountModelRU!B170</f>
        <v>FL</v>
      </c>
      <c r="C167" s="8">
        <f>[1]SemiCountModelRU!C170</f>
        <v>39289</v>
      </c>
      <c r="D167" s="8">
        <f>[1]SemiCountModelRU!D170</f>
        <v>50247</v>
      </c>
      <c r="E167" s="7">
        <v>29491500</v>
      </c>
      <c r="F167" s="17">
        <v>0.625</v>
      </c>
      <c r="G167" s="16">
        <f>[1]SemiCountModelRU!V170/10</f>
        <v>4.875</v>
      </c>
      <c r="H167" s="15">
        <f>0.9995*I167</f>
        <v>99.997901288545535</v>
      </c>
      <c r="I167" s="15">
        <f>[1]SemiCountModelRU!AA170</f>
        <v>100.04792525117111</v>
      </c>
      <c r="J167" s="4">
        <f>[1]SemiCountModelRU!AB170</f>
        <v>4.8726647631735229</v>
      </c>
    </row>
    <row r="168" spans="1:10" x14ac:dyDescent="0.25">
      <c r="A168" t="str">
        <f>[1]SemiCountModelRU!A171</f>
        <v>BSBGRS880378</v>
      </c>
      <c r="B168" s="12" t="str">
        <f>[1]SemiCountModelRU!B171</f>
        <v>FL</v>
      </c>
      <c r="C168" s="8">
        <f>[1]SemiCountModelRU!C171</f>
        <v>40385</v>
      </c>
      <c r="D168" s="8">
        <f>[1]SemiCountModelRU!D171</f>
        <v>50247</v>
      </c>
      <c r="E168" s="7">
        <v>19958700</v>
      </c>
      <c r="F168" s="17">
        <v>0.17708299999999999</v>
      </c>
      <c r="G168" s="16">
        <f>[1]SemiCountModelRU!V171/10</f>
        <v>4.4270829999999997</v>
      </c>
      <c r="H168" s="15">
        <f>0.9995*I168</f>
        <v>99.984524853719194</v>
      </c>
      <c r="I168" s="15">
        <f>[1]SemiCountModelRU!AA171</f>
        <v>100.03454212478158</v>
      </c>
      <c r="J168" s="4">
        <f>[1]SemiCountModelRU!AB171</f>
        <v>4.4255543195046796</v>
      </c>
    </row>
    <row r="169" spans="1:10" x14ac:dyDescent="0.25">
      <c r="A169" s="11" t="str">
        <f>[1]SemiCountModelRU!A172</f>
        <v>BSBGR1180375</v>
      </c>
      <c r="B169" s="14" t="str">
        <f>[1]SemiCountModelRU!B172</f>
        <v>FX</v>
      </c>
      <c r="C169" s="9">
        <f>[1]SemiCountModelRU!C172</f>
        <v>43021</v>
      </c>
      <c r="D169" s="8">
        <f>[1]SemiCountModelRU!D172</f>
        <v>50326</v>
      </c>
      <c r="E169" s="7">
        <v>32000000</v>
      </c>
      <c r="F169" s="13"/>
      <c r="G169" s="6">
        <f>[1]SemiCountModelRU!V172/10</f>
        <v>5.2200000000000006</v>
      </c>
      <c r="H169" s="5">
        <f>0.9995*I169</f>
        <v>97.642683044861585</v>
      </c>
      <c r="I169" s="5">
        <f>[1]SemiCountModelRU!AA172</f>
        <v>97.691528809266217</v>
      </c>
      <c r="J169" s="4">
        <f>[1]SemiCountModelRU!AB172</f>
        <v>5.4977900000000002</v>
      </c>
    </row>
    <row r="170" spans="1:10" x14ac:dyDescent="0.25">
      <c r="A170" s="11" t="str">
        <f>[1]SemiCountModelRU!A173</f>
        <v>BSBGR1200371</v>
      </c>
      <c r="B170" s="14" t="str">
        <f>[1]SemiCountModelRU!B173</f>
        <v>FX</v>
      </c>
      <c r="C170" s="9">
        <f>[1]SemiCountModelRU!C173</f>
        <v>43084</v>
      </c>
      <c r="D170" s="8">
        <f>[1]SemiCountModelRU!D173</f>
        <v>50389</v>
      </c>
      <c r="E170" s="7">
        <v>25000000</v>
      </c>
      <c r="F170" s="13"/>
      <c r="G170" s="6">
        <f>[1]SemiCountModelRU!V173/10</f>
        <v>5.2200000000000006</v>
      </c>
      <c r="H170" s="5">
        <f>0.9995*I170</f>
        <v>97.617125743856491</v>
      </c>
      <c r="I170" s="5">
        <f>[1]SemiCountModelRU!AA173</f>
        <v>97.665958723218097</v>
      </c>
      <c r="J170" s="4">
        <f>[1]SemiCountModelRU!AB173</f>
        <v>5.4977900000000002</v>
      </c>
    </row>
    <row r="171" spans="1:10" x14ac:dyDescent="0.25">
      <c r="A171" s="11" t="str">
        <f>[1]SemiCountModelRU!A174</f>
        <v>BSBGR1211386</v>
      </c>
      <c r="B171" s="14" t="str">
        <f>[1]SemiCountModelRU!B174</f>
        <v>FX</v>
      </c>
      <c r="C171" s="9">
        <f>[1]SemiCountModelRU!C174</f>
        <v>43154</v>
      </c>
      <c r="D171" s="8">
        <f>[1]SemiCountModelRU!D174</f>
        <v>50459</v>
      </c>
      <c r="E171" s="7">
        <v>25000000</v>
      </c>
      <c r="F171" s="13"/>
      <c r="G171" s="6">
        <f>[1]SemiCountModelRU!V174/10</f>
        <v>5.24</v>
      </c>
      <c r="H171" s="5">
        <f>0.9995*I171</f>
        <v>96.94348486216785</v>
      </c>
      <c r="I171" s="5">
        <f>[1]SemiCountModelRU!AA174</f>
        <v>96.991980852594139</v>
      </c>
      <c r="J171" s="4">
        <f>[1]SemiCountModelRU!AB174</f>
        <v>5.59558</v>
      </c>
    </row>
    <row r="172" spans="1:10" x14ac:dyDescent="0.25">
      <c r="A172" s="11" t="str">
        <f>[1]SemiCountModelRU!A175</f>
        <v>BSBGR1242381</v>
      </c>
      <c r="B172" s="14" t="str">
        <f>[1]SemiCountModelRU!B175</f>
        <v>FX</v>
      </c>
      <c r="C172" s="9">
        <f>[1]SemiCountModelRU!C175</f>
        <v>43294</v>
      </c>
      <c r="D172" s="8">
        <f>[1]SemiCountModelRU!D175</f>
        <v>50599</v>
      </c>
      <c r="E172" s="7">
        <v>63000000</v>
      </c>
      <c r="F172" s="13"/>
      <c r="G172" s="6">
        <f>[1]SemiCountModelRU!V175/10</f>
        <v>5.0600000000000005</v>
      </c>
      <c r="H172" s="5">
        <f>0.9995*I172</f>
        <v>95.316013879464521</v>
      </c>
      <c r="I172" s="5">
        <f>[1]SemiCountModelRU!AA175</f>
        <v>95.363695727328178</v>
      </c>
      <c r="J172" s="4">
        <f>[1]SemiCountModelRU!AB175</f>
        <v>5.59558</v>
      </c>
    </row>
    <row r="173" spans="1:10" x14ac:dyDescent="0.25">
      <c r="A173" s="11" t="str">
        <f>[1]SemiCountModelRU!A176</f>
        <v>BSBGR1252380</v>
      </c>
      <c r="B173" s="10" t="s">
        <v>4</v>
      </c>
      <c r="C173" s="9">
        <f>[1]SemiCountModelRU!C176</f>
        <v>43388</v>
      </c>
      <c r="D173" s="8">
        <f>[1]SemiCountModelRU!D176</f>
        <v>50693</v>
      </c>
      <c r="E173" s="7">
        <v>89206000</v>
      </c>
      <c r="F173" s="13"/>
      <c r="G173" s="6">
        <f>[1]SemiCountModelRU!V176/10</f>
        <v>5</v>
      </c>
      <c r="H173" s="5">
        <f>0.9995*I173</f>
        <v>94.71946797353452</v>
      </c>
      <c r="I173" s="5">
        <f>[1]SemiCountModelRU!AA176</f>
        <v>94.766851399234127</v>
      </c>
      <c r="J173" s="4">
        <f>[1]SemiCountModelRU!AB176</f>
        <v>5.59558</v>
      </c>
    </row>
    <row r="174" spans="1:10" x14ac:dyDescent="0.25">
      <c r="A174" s="11" t="str">
        <f>[1]SemiCountModelRU!A177</f>
        <v>BSBGR1271398</v>
      </c>
      <c r="B174" s="10" t="s">
        <v>4</v>
      </c>
      <c r="C174" s="9">
        <f>[1]SemiCountModelRU!C177</f>
        <v>43480</v>
      </c>
      <c r="D174" s="8">
        <f>[1]SemiCountModelRU!D177</f>
        <v>50785</v>
      </c>
      <c r="E174" s="7">
        <v>35000000</v>
      </c>
      <c r="F174" s="13"/>
      <c r="G174" s="6">
        <f>[1]SemiCountModelRU!V177/10</f>
        <v>5</v>
      </c>
      <c r="H174" s="5">
        <f>0.9995*I174</f>
        <v>93.807580706274535</v>
      </c>
      <c r="I174" s="5">
        <f>[1]SemiCountModelRU!AA177</f>
        <v>93.854507960254651</v>
      </c>
      <c r="J174" s="4">
        <f>[1]SemiCountModelRU!AB177</f>
        <v>5.6933699999999998</v>
      </c>
    </row>
    <row r="175" spans="1:10" x14ac:dyDescent="0.25">
      <c r="A175" s="11" t="str">
        <f>[1]SemiCountModelRU!A178</f>
        <v>BSBGR1292394</v>
      </c>
      <c r="B175" s="10" t="s">
        <v>4</v>
      </c>
      <c r="C175" s="9">
        <f>[1]SemiCountModelRU!C178</f>
        <v>43570</v>
      </c>
      <c r="D175" s="8">
        <f>[1]SemiCountModelRU!D178</f>
        <v>50875</v>
      </c>
      <c r="E175" s="7">
        <v>27700000</v>
      </c>
      <c r="F175" s="13"/>
      <c r="G175" s="6">
        <f>[1]SemiCountModelRU!V178/10</f>
        <v>5.04</v>
      </c>
      <c r="H175" s="5">
        <f>0.9995*I175</f>
        <v>94.083819576572694</v>
      </c>
      <c r="I175" s="5">
        <f>[1]SemiCountModelRU!AA178</f>
        <v>94.130885019082228</v>
      </c>
      <c r="J175" s="4">
        <f>[1]SemiCountModelRU!AB178</f>
        <v>5.6933699999999998</v>
      </c>
    </row>
    <row r="176" spans="1:10" x14ac:dyDescent="0.25">
      <c r="A176" s="11" t="str">
        <f>[1]SemiCountModelRU!A179</f>
        <v>BSBGR1312390</v>
      </c>
      <c r="B176" s="10" t="s">
        <v>4</v>
      </c>
      <c r="C176" s="9">
        <v>43725</v>
      </c>
      <c r="D176" s="8">
        <f>[1]SemiCountModelRU!D179</f>
        <v>50966</v>
      </c>
      <c r="E176" s="7">
        <v>39000000</v>
      </c>
      <c r="F176" s="13"/>
      <c r="G176" s="6">
        <f>[1]SemiCountModelRU!V179/10</f>
        <v>5.14</v>
      </c>
      <c r="H176" s="5">
        <f>0.9995*I176</f>
        <v>94.915686121268593</v>
      </c>
      <c r="I176" s="5">
        <f>[1]SemiCountModelRU!AA179</f>
        <v>94.963167705121151</v>
      </c>
      <c r="J176" s="4">
        <f>[1]SemiCountModelRU!AB179</f>
        <v>5.6933699999999998</v>
      </c>
    </row>
    <row r="177" spans="1:10" x14ac:dyDescent="0.25">
      <c r="A177" s="11" t="str">
        <f>[1]SemiCountModelRU!A180</f>
        <v>BSBGR1321391</v>
      </c>
      <c r="B177" s="10" t="s">
        <v>4</v>
      </c>
      <c r="C177" s="9">
        <f>[1]SemiCountModelRU!C180</f>
        <v>43753</v>
      </c>
      <c r="D177" s="8">
        <f>[1]SemiCountModelRU!D180</f>
        <v>51058</v>
      </c>
      <c r="E177" s="7">
        <v>51500000</v>
      </c>
      <c r="F177" s="13"/>
      <c r="G177" s="6">
        <f>[1]SemiCountModelRU!V180/10</f>
        <v>5.29</v>
      </c>
      <c r="H177" s="5">
        <f>0.9995*I177</f>
        <v>96.232384105416472</v>
      </c>
      <c r="I177" s="5">
        <f>[1]SemiCountModelRU!AA180</f>
        <v>96.280524367600265</v>
      </c>
      <c r="J177" s="4">
        <f>[1]SemiCountModelRU!AB180</f>
        <v>5.6933699999999998</v>
      </c>
    </row>
    <row r="178" spans="1:10" x14ac:dyDescent="0.25">
      <c r="A178" s="11" t="str">
        <f>[1]SemiCountModelRU!A181</f>
        <v>BSBGR1341407</v>
      </c>
      <c r="B178" s="10" t="s">
        <v>4</v>
      </c>
      <c r="C178" s="9">
        <f>[1]SemiCountModelRU!C181</f>
        <v>43847</v>
      </c>
      <c r="D178" s="8">
        <f>[1]SemiCountModelRU!D181</f>
        <v>51152</v>
      </c>
      <c r="E178" s="7">
        <v>28500000</v>
      </c>
      <c r="F178" s="13"/>
      <c r="G178" s="6">
        <f>[1]SemiCountModelRU!V181/10</f>
        <v>5.35</v>
      </c>
      <c r="H178" s="5">
        <f>0.9995*I178</f>
        <v>95.855324782866617</v>
      </c>
      <c r="I178" s="5">
        <f>[1]SemiCountModelRU!AA181</f>
        <v>95.903276421077152</v>
      </c>
      <c r="J178" s="4">
        <f>[1]SemiCountModelRU!AB181</f>
        <v>5.7911599999999996</v>
      </c>
    </row>
    <row r="179" spans="1:10" x14ac:dyDescent="0.25">
      <c r="A179" s="11" t="str">
        <f>[1]SemiCountModelRU!A182</f>
        <v>BSBGR1361405</v>
      </c>
      <c r="B179" s="10" t="s">
        <v>4</v>
      </c>
      <c r="C179" s="9">
        <f>[1]SemiCountModelRU!C182</f>
        <v>43942</v>
      </c>
      <c r="D179" s="8">
        <f>[1]SemiCountModelRU!D182</f>
        <v>51247</v>
      </c>
      <c r="E179" s="7">
        <v>14500000</v>
      </c>
      <c r="F179" s="13"/>
      <c r="G179" s="6">
        <f>[1]SemiCountModelRU!V182/10</f>
        <v>5.3</v>
      </c>
      <c r="H179" s="5">
        <f>0.9995*I179</f>
        <v>95.333454900767705</v>
      </c>
      <c r="I179" s="5">
        <f>[1]SemiCountModelRU!AA182</f>
        <v>95.381145473504446</v>
      </c>
      <c r="J179" s="4">
        <f>[1]SemiCountModelRU!AB182</f>
        <v>5.7911599999999996</v>
      </c>
    </row>
    <row r="180" spans="1:10" x14ac:dyDescent="0.25">
      <c r="A180" s="11" t="str">
        <f>[1]SemiCountModelRU!A183</f>
        <v>BSBGR1380405</v>
      </c>
      <c r="B180" s="10" t="s">
        <v>4</v>
      </c>
      <c r="C180" s="9">
        <f>[1]SemiCountModelRU!C183</f>
        <v>43997</v>
      </c>
      <c r="D180" s="8">
        <f>[1]SemiCountModelRU!D183</f>
        <v>51302</v>
      </c>
      <c r="E180" s="7">
        <f>5597000+12215800+2752100</f>
        <v>20564900</v>
      </c>
      <c r="F180" s="13"/>
      <c r="G180" s="6">
        <f>[1]SemiCountModelRU!V183/10</f>
        <v>5.6</v>
      </c>
      <c r="H180" s="5">
        <f>0.9995*I180</f>
        <v>98.140366120370174</v>
      </c>
      <c r="I180" s="5">
        <f>[1]SemiCountModelRU!AA183</f>
        <v>98.18946085079557</v>
      </c>
      <c r="J180" s="4">
        <f>[1]SemiCountModelRU!AB183</f>
        <v>5.7911599999999996</v>
      </c>
    </row>
    <row r="181" spans="1:10" x14ac:dyDescent="0.25">
      <c r="A181" s="11" t="str">
        <f>[1]SemiCountModelRU!A184</f>
        <v>BSBGR1391402</v>
      </c>
      <c r="B181" s="10" t="s">
        <v>4</v>
      </c>
      <c r="C181" s="9">
        <f>[1]SemiCountModelRU!C184</f>
        <v>44089</v>
      </c>
      <c r="D181" s="8">
        <f>[1]SemiCountModelRU!D184</f>
        <v>51394</v>
      </c>
      <c r="E181" s="7">
        <v>2677800</v>
      </c>
      <c r="F181" s="13"/>
      <c r="G181" s="6">
        <f>[1]SemiCountModelRU!V184/10</f>
        <v>5.6</v>
      </c>
      <c r="H181" s="5">
        <f>0.9995*I181</f>
        <v>98.119084791913423</v>
      </c>
      <c r="I181" s="5">
        <f>[1]SemiCountModelRU!AA184</f>
        <v>98.168168876351587</v>
      </c>
      <c r="J181" s="4">
        <f>[1]SemiCountModelRU!AB184</f>
        <v>5.7911599999999996</v>
      </c>
    </row>
    <row r="182" spans="1:10" x14ac:dyDescent="0.25">
      <c r="A182" s="11" t="str">
        <f>[1]SemiCountModelRU!A185</f>
        <v>BSBGR1411408</v>
      </c>
      <c r="B182" s="10" t="s">
        <v>4</v>
      </c>
      <c r="C182" s="9">
        <f>[1]SemiCountModelRU!C185</f>
        <v>44152</v>
      </c>
      <c r="D182" s="8">
        <f>[1]SemiCountModelRU!D185</f>
        <v>51457</v>
      </c>
      <c r="E182" s="7">
        <v>8245300</v>
      </c>
      <c r="F182" s="13"/>
      <c r="G182" s="6">
        <f>[1]SemiCountModelRU!V185/10</f>
        <v>5.9</v>
      </c>
      <c r="H182" s="5">
        <f>0.9995*I182</f>
        <v>101.00065823394911</v>
      </c>
      <c r="I182" s="5">
        <f>[1]SemiCountModelRU!AA185</f>
        <v>101.05118382586204</v>
      </c>
      <c r="J182" s="4">
        <f>[1]SemiCountModelRU!AB185</f>
        <v>5.7911599999999996</v>
      </c>
    </row>
    <row r="183" spans="1:10" x14ac:dyDescent="0.25">
      <c r="A183" s="11" t="str">
        <f>[1]SemiCountModelRU!A186</f>
        <v>BSBGR1420417</v>
      </c>
      <c r="B183" s="10" t="s">
        <v>4</v>
      </c>
      <c r="C183" s="9">
        <f>[1]SemiCountModelRU!C186</f>
        <v>44242</v>
      </c>
      <c r="D183" s="8">
        <f>[1]SemiCountModelRU!D186</f>
        <v>51547</v>
      </c>
      <c r="E183" s="7">
        <f>1361400+5604500+1717100</f>
        <v>8683000</v>
      </c>
      <c r="F183" s="13"/>
      <c r="G183" s="6">
        <f>[1]SemiCountModelRU!V186/10</f>
        <v>5.95</v>
      </c>
      <c r="H183" s="5">
        <f>0.9995*I183</f>
        <v>100.54212937273302</v>
      </c>
      <c r="I183" s="5">
        <f>[1]SemiCountModelRU!AA186</f>
        <v>100.59242558552577</v>
      </c>
      <c r="J183" s="4">
        <f>[1]SemiCountModelRU!AB186</f>
        <v>5.8889499999999995</v>
      </c>
    </row>
    <row r="184" spans="1:10" x14ac:dyDescent="0.25">
      <c r="A184" s="11" t="str">
        <f>[1]SemiCountModelRU!A187</f>
        <v>BSBGR1450414</v>
      </c>
      <c r="B184" s="10" t="s">
        <v>4</v>
      </c>
      <c r="C184" s="9">
        <f>[1]SemiCountModelRU!C187</f>
        <v>44333</v>
      </c>
      <c r="D184" s="8">
        <f>[1]SemiCountModelRU!D187</f>
        <v>51638</v>
      </c>
      <c r="E184" s="7">
        <v>2147300</v>
      </c>
      <c r="F184" s="13"/>
      <c r="G184" s="6">
        <f>[1]SemiCountModelRU!V187/10</f>
        <v>6</v>
      </c>
      <c r="H184" s="5">
        <f>0.9995*I184</f>
        <v>101.03868723175509</v>
      </c>
      <c r="I184" s="5">
        <f>[1]SemiCountModelRU!AA187</f>
        <v>101.08923184767893</v>
      </c>
      <c r="J184" s="4">
        <f>[1]SemiCountModelRU!AB187</f>
        <v>5.8889499999999995</v>
      </c>
    </row>
    <row r="185" spans="1:10" x14ac:dyDescent="0.25">
      <c r="A185" s="11" t="str">
        <f>[1]SemiCountModelRU!A188</f>
        <v>BSBGR1460413</v>
      </c>
      <c r="B185" s="10" t="s">
        <v>4</v>
      </c>
      <c r="C185" s="9">
        <f>[1]SemiCountModelRU!C188</f>
        <v>44425</v>
      </c>
      <c r="D185" s="8">
        <f>[1]SemiCountModelRU!D188</f>
        <v>51730</v>
      </c>
      <c r="E185" s="7">
        <f>1373800+1282800+1753700</f>
        <v>4410300</v>
      </c>
      <c r="F185" s="13"/>
      <c r="G185" s="6">
        <f>[1]SemiCountModelRU!V188/10</f>
        <v>6</v>
      </c>
      <c r="H185" s="5">
        <f>0.9995*I185</f>
        <v>101.05024871789109</v>
      </c>
      <c r="I185" s="5">
        <f>[1]SemiCountModelRU!AA188</f>
        <v>101.10079911744981</v>
      </c>
      <c r="J185" s="4">
        <f>[1]SemiCountModelRU!AB188</f>
        <v>5.8889499999999995</v>
      </c>
    </row>
    <row r="186" spans="1:10" x14ac:dyDescent="0.25">
      <c r="A186" s="11" t="str">
        <f>[1]SemiCountModelRU!A189</f>
        <v>BSBGR1480411</v>
      </c>
      <c r="B186" s="10" t="s">
        <v>4</v>
      </c>
      <c r="C186" s="9">
        <f>[1]SemiCountModelRU!C189</f>
        <v>44516</v>
      </c>
      <c r="D186" s="8">
        <f>[1]SemiCountModelRU!D189</f>
        <v>51821</v>
      </c>
      <c r="E186" s="7">
        <v>4566000</v>
      </c>
      <c r="F186" s="13"/>
      <c r="G186" s="6">
        <f>[1]SemiCountModelRU!V189/10</f>
        <v>6</v>
      </c>
      <c r="H186" s="5">
        <f>0.9995*I186</f>
        <v>101.06151935218027</v>
      </c>
      <c r="I186" s="5">
        <f>[1]SemiCountModelRU!AA189</f>
        <v>101.1120753898752</v>
      </c>
      <c r="J186" s="4">
        <f>[1]SemiCountModelRU!AB189</f>
        <v>5.8889499999999995</v>
      </c>
    </row>
    <row r="187" spans="1:10" x14ac:dyDescent="0.25">
      <c r="A187" s="11" t="str">
        <f>[1]SemiCountModelRU!A190</f>
        <v>BSBGR1500424</v>
      </c>
      <c r="B187" s="10" t="s">
        <v>4</v>
      </c>
      <c r="C187" s="9">
        <f>[1]SemiCountModelRU!C190</f>
        <v>44635</v>
      </c>
      <c r="D187" s="8">
        <f>[1]SemiCountModelRU!D190</f>
        <v>51940</v>
      </c>
      <c r="E187" s="7">
        <v>1685900</v>
      </c>
      <c r="F187" s="13"/>
      <c r="G187" s="6">
        <f>[1]SemiCountModelRU!V190/10</f>
        <v>6</v>
      </c>
      <c r="H187" s="5">
        <f>0.9995*I187</f>
        <v>100.0835732950208</v>
      </c>
      <c r="I187" s="5">
        <f>[1]SemiCountModelRU!AA190</f>
        <v>100.13364011507834</v>
      </c>
      <c r="J187" s="4">
        <f>[1]SemiCountModelRU!AB190</f>
        <v>5.9867399999999993</v>
      </c>
    </row>
    <row r="188" spans="1:10" x14ac:dyDescent="0.25">
      <c r="A188" s="11" t="str">
        <f>[1]SemiCountModelRU!A191</f>
        <v>BSBGR1530421</v>
      </c>
      <c r="B188" s="10" t="s">
        <v>4</v>
      </c>
      <c r="C188" s="9">
        <f>[1]SemiCountModelRU!C191</f>
        <v>44727</v>
      </c>
      <c r="D188" s="8">
        <f>[1]SemiCountModelRU!D191</f>
        <v>52032</v>
      </c>
      <c r="E188" s="7">
        <v>5950100</v>
      </c>
      <c r="F188" s="13"/>
      <c r="G188" s="6">
        <f>[1]SemiCountModelRU!V191/10</f>
        <v>6</v>
      </c>
      <c r="H188" s="5">
        <f>0.9995*I188</f>
        <v>100.084869166197</v>
      </c>
      <c r="I188" s="5">
        <f>[1]SemiCountModelRU!AA191</f>
        <v>100.13493663451425</v>
      </c>
      <c r="J188" s="4">
        <f>[1]SemiCountModelRU!AB191</f>
        <v>5.9867399999999993</v>
      </c>
    </row>
    <row r="189" spans="1:10" x14ac:dyDescent="0.25">
      <c r="A189" s="11" t="str">
        <f>[1]SemiCountModelRU!A192</f>
        <v>BSBGR1550429</v>
      </c>
      <c r="B189" s="10" t="s">
        <v>4</v>
      </c>
      <c r="C189" s="9">
        <f>[1]SemiCountModelRU!C192</f>
        <v>44818</v>
      </c>
      <c r="D189" s="8">
        <f>[1]SemiCountModelRU!D192</f>
        <v>52123</v>
      </c>
      <c r="E189" s="7">
        <f>1472500+6373900+358500</f>
        <v>8204900</v>
      </c>
      <c r="F189" s="13"/>
      <c r="G189" s="6">
        <f>[1]SemiCountModelRU!V192/10</f>
        <v>6</v>
      </c>
      <c r="H189" s="5">
        <f>0.9995*I189</f>
        <v>100.08613213646619</v>
      </c>
      <c r="I189" s="5">
        <f>[1]SemiCountModelRU!AA192</f>
        <v>100.13620023658447</v>
      </c>
      <c r="J189" s="4">
        <f>[1]SemiCountModelRU!AB192</f>
        <v>5.9867399999999993</v>
      </c>
    </row>
    <row r="190" spans="1:10" x14ac:dyDescent="0.25">
      <c r="A190" s="11" t="str">
        <f>[1]SemiCountModelRU!A193</f>
        <v>BSBGR1570427</v>
      </c>
      <c r="B190" s="10" t="s">
        <v>4</v>
      </c>
      <c r="C190" s="9">
        <f>[1]SemiCountModelRU!C193</f>
        <v>44909</v>
      </c>
      <c r="D190" s="8">
        <f>[1]SemiCountModelRU!D193</f>
        <v>52214</v>
      </c>
      <c r="E190" s="7">
        <v>1104000</v>
      </c>
      <c r="F190" s="13"/>
      <c r="G190" s="6">
        <f>[1]SemiCountModelRU!V193/10</f>
        <v>6.01</v>
      </c>
      <c r="H190" s="5">
        <f>0.9995*I190</f>
        <v>100.1909789824021</v>
      </c>
      <c r="I190" s="5">
        <f>[1]SemiCountModelRU!AA193</f>
        <v>100.24109953216818</v>
      </c>
      <c r="J190" s="4">
        <f>[1]SemiCountModelRU!AB193</f>
        <v>5.9867399999999993</v>
      </c>
    </row>
    <row r="191" spans="1:10" x14ac:dyDescent="0.25">
      <c r="A191" s="11" t="str">
        <f>[1]SemiCountModelRU!A194</f>
        <v>BSBGR1600430</v>
      </c>
      <c r="B191" s="10" t="s">
        <v>4</v>
      </c>
      <c r="C191" s="9">
        <f>[1]SemiCountModelRU!C194</f>
        <v>45037</v>
      </c>
      <c r="D191" s="8">
        <f>[1]SemiCountModelRU!D194</f>
        <v>52342</v>
      </c>
      <c r="E191" s="7">
        <v>801000</v>
      </c>
      <c r="F191" s="13"/>
      <c r="G191" s="6">
        <f>[1]SemiCountModelRU!V194/10</f>
        <v>6.0200000000000005</v>
      </c>
      <c r="H191" s="5">
        <f>0.9995*I191</f>
        <v>99.277738599456157</v>
      </c>
      <c r="I191" s="5">
        <f>[1]SemiCountModelRU!AA194</f>
        <v>99.327402300606451</v>
      </c>
      <c r="J191" s="4">
        <f>[1]SemiCountModelRU!AB194</f>
        <v>6.0845299999999991</v>
      </c>
    </row>
    <row r="192" spans="1:10" x14ac:dyDescent="0.25">
      <c r="A192" s="11" t="str">
        <f>[1]SemiCountModelRU!A195</f>
        <v>BSBGR1630437</v>
      </c>
      <c r="B192" s="10" t="s">
        <v>4</v>
      </c>
      <c r="C192" s="9">
        <f>[1]SemiCountModelRU!C195</f>
        <v>45128</v>
      </c>
      <c r="D192" s="8">
        <f>[1]SemiCountModelRU!D195</f>
        <v>52433</v>
      </c>
      <c r="E192" s="7">
        <v>1056200</v>
      </c>
      <c r="F192" s="13"/>
      <c r="G192" s="6">
        <f>[1]SemiCountModelRU!V195/10</f>
        <v>6.09</v>
      </c>
      <c r="H192" s="5">
        <f>0.9995*I192</f>
        <v>100.00747296735393</v>
      </c>
      <c r="I192" s="5">
        <f>[1]SemiCountModelRU!AA195</f>
        <v>100.05750171821303</v>
      </c>
      <c r="J192" s="4">
        <f>[1]SemiCountModelRU!AB195</f>
        <v>6.0845299999999991</v>
      </c>
    </row>
    <row r="193" spans="1:10" x14ac:dyDescent="0.25">
      <c r="A193" s="11" t="str">
        <f>[1]SemiCountModelRU!A196</f>
        <v>BSBGR1640436</v>
      </c>
      <c r="B193" s="10" t="s">
        <v>4</v>
      </c>
      <c r="C193" s="9">
        <f>[1]SemiCountModelRU!C196</f>
        <v>45215</v>
      </c>
      <c r="D193" s="8">
        <f>[1]SemiCountModelRU!D196</f>
        <v>52520</v>
      </c>
      <c r="E193" s="7">
        <v>1094100</v>
      </c>
      <c r="F193" s="13"/>
      <c r="G193" s="6">
        <f>[1]SemiCountModelRU!V196/10</f>
        <v>6.09</v>
      </c>
      <c r="H193" s="5">
        <f>0.9995*I193</f>
        <v>100.00793231056664</v>
      </c>
      <c r="I193" s="5">
        <f>[1]SemiCountModelRU!AA196</f>
        <v>100.05796129121225</v>
      </c>
      <c r="J193" s="4">
        <f>[1]SemiCountModelRU!AB196</f>
        <v>6.0845299999999991</v>
      </c>
    </row>
    <row r="194" spans="1:10" x14ac:dyDescent="0.25">
      <c r="A194" s="11" t="str">
        <f>[1]SemiCountModelRU!A197</f>
        <v>BSBGR1680440</v>
      </c>
      <c r="B194" s="10" t="s">
        <v>4</v>
      </c>
      <c r="C194" s="9">
        <f>[1]SemiCountModelRU!C197</f>
        <v>45309</v>
      </c>
      <c r="D194" s="8">
        <f>[1]SemiCountModelRU!D197</f>
        <v>52614</v>
      </c>
      <c r="E194" s="7">
        <v>1902000</v>
      </c>
      <c r="F194" s="13"/>
      <c r="G194" s="6">
        <f>[1]SemiCountModelRU!V197/10</f>
        <v>6.09</v>
      </c>
      <c r="H194" s="5">
        <f>0.9995*I194</f>
        <v>98.970980870720908</v>
      </c>
      <c r="I194" s="5">
        <f>[1]SemiCountModelRU!AA197</f>
        <v>99.020491116279047</v>
      </c>
      <c r="J194" s="4">
        <f>[1]SemiCountModelRU!AB197</f>
        <v>6.1823199999999989</v>
      </c>
    </row>
    <row r="195" spans="1:10" x14ac:dyDescent="0.25">
      <c r="A195" s="11" t="str">
        <f>[1]SemiCountModelRU!A198</f>
        <v>BSBGR1700446</v>
      </c>
      <c r="B195" s="10" t="s">
        <v>4</v>
      </c>
      <c r="C195" s="9">
        <f>[1]SemiCountModelRU!C198</f>
        <v>45337</v>
      </c>
      <c r="D195" s="8">
        <f>[1]SemiCountModelRU!D198</f>
        <v>52642</v>
      </c>
      <c r="E195" s="7">
        <v>1229500</v>
      </c>
      <c r="F195" s="13"/>
      <c r="G195" s="6">
        <f>[1]SemiCountModelRU!V198/10</f>
        <v>6.09</v>
      </c>
      <c r="H195" s="5">
        <f>0.9995*I195</f>
        <v>98.968587903726529</v>
      </c>
      <c r="I195" s="5">
        <f>[1]SemiCountModelRU!AA198</f>
        <v>99.018096952202626</v>
      </c>
      <c r="J195" s="4">
        <f>[1]SemiCountModelRU!AB198</f>
        <v>6.1823199999999989</v>
      </c>
    </row>
    <row r="196" spans="1:10" x14ac:dyDescent="0.25">
      <c r="A196" s="11" t="str">
        <f>[1]SemiCountModelRU!A199</f>
        <v>BSBGR1720444</v>
      </c>
      <c r="B196" s="10" t="s">
        <v>4</v>
      </c>
      <c r="C196" s="9">
        <f>[1]SemiCountModelRU!C199</f>
        <v>45398</v>
      </c>
      <c r="D196" s="8">
        <f>[1]SemiCountModelRU!D199</f>
        <v>52703</v>
      </c>
      <c r="E196" s="7">
        <v>3097800</v>
      </c>
      <c r="F196" s="13"/>
      <c r="G196" s="6">
        <f>[1]SemiCountModelRU!V199/10</f>
        <v>6.09</v>
      </c>
      <c r="H196" s="5">
        <f>0.9995*I196</f>
        <v>98.963413192293487</v>
      </c>
      <c r="I196" s="5">
        <f>[1]SemiCountModelRU!AA199</f>
        <v>99.012919652119535</v>
      </c>
      <c r="J196" s="4">
        <f>[1]SemiCountModelRU!AB199</f>
        <v>6.1823199999999989</v>
      </c>
    </row>
    <row r="197" spans="1:10" x14ac:dyDescent="0.25">
      <c r="A197" s="11" t="str">
        <f>[1]SemiCountModelRU!A200</f>
        <v>BSBGR1740442</v>
      </c>
      <c r="B197" s="10" t="s">
        <v>4</v>
      </c>
      <c r="C197" s="9">
        <f>[1]SemiCountModelRU!C200</f>
        <v>45443</v>
      </c>
      <c r="D197" s="8">
        <f>[1]SemiCountModelRU!D200</f>
        <v>52748</v>
      </c>
      <c r="E197" s="7">
        <v>2300900</v>
      </c>
      <c r="F197" s="13"/>
      <c r="G197" s="6">
        <f>[1]SemiCountModelRU!V200/10</f>
        <v>6.09</v>
      </c>
      <c r="H197" s="5">
        <f>0.9995*I197</f>
        <v>98.959629391063146</v>
      </c>
      <c r="I197" s="5">
        <f>[1]SemiCountModelRU!AA200</f>
        <v>99.009133958042156</v>
      </c>
      <c r="J197" s="4">
        <f>[1]SemiCountModelRU!AB200</f>
        <v>6.1823199999999989</v>
      </c>
    </row>
    <row r="198" spans="1:10" x14ac:dyDescent="0.25">
      <c r="A198" s="11" t="str">
        <f>[1]SemiCountModelRU!A201</f>
        <v>BSBGR1760440</v>
      </c>
      <c r="B198" s="10" t="s">
        <v>4</v>
      </c>
      <c r="C198" s="9">
        <f>[1]SemiCountModelRU!C201</f>
        <v>45499</v>
      </c>
      <c r="D198" s="8">
        <f>[1]SemiCountModelRU!D201</f>
        <v>52804</v>
      </c>
      <c r="E198" s="7">
        <v>31438100</v>
      </c>
      <c r="F198" s="13"/>
      <c r="G198" s="6">
        <f>[1]SemiCountModelRU!V201/10</f>
        <v>6.12</v>
      </c>
      <c r="H198" s="5">
        <f>0.9995*I198</f>
        <v>99.278304991806706</v>
      </c>
      <c r="I198" s="5">
        <f>[1]SemiCountModelRU!AA201</f>
        <v>99.327968976294855</v>
      </c>
      <c r="J198" s="4">
        <f>[1]SemiCountModelRU!AB201</f>
        <v>6.1823199999999989</v>
      </c>
    </row>
    <row r="199" spans="1:10" x14ac:dyDescent="0.25">
      <c r="A199" s="11" t="str">
        <f>[1]SemiCountModelRU!A202</f>
        <v>BSBGR1790447</v>
      </c>
      <c r="B199" s="12" t="s">
        <v>4</v>
      </c>
      <c r="C199" s="9">
        <f>[1]SemiCountModelRU!C202</f>
        <v>45587</v>
      </c>
      <c r="D199" s="8">
        <f>[1]SemiCountModelRU!D202</f>
        <v>52892</v>
      </c>
      <c r="E199" s="7">
        <v>11721300</v>
      </c>
      <c r="F199" s="13"/>
      <c r="G199" s="6">
        <f>[1]SemiCountModelRU!V202/10</f>
        <v>6.15</v>
      </c>
      <c r="H199" s="5">
        <f>0.9995*I199</f>
        <v>99.599111766720995</v>
      </c>
      <c r="I199" s="5">
        <f>[1]SemiCountModelRU!AA202</f>
        <v>99.648936234838402</v>
      </c>
      <c r="J199" s="4">
        <f>[1]SemiCountModelRU!AB202</f>
        <v>6.1823199999999989</v>
      </c>
    </row>
    <row r="200" spans="1:10" x14ac:dyDescent="0.25">
      <c r="A200" s="11" t="str">
        <f>[1]SemiCountModelRU!A203</f>
        <v>BSBGR1251481</v>
      </c>
      <c r="B200" s="10" t="s">
        <v>4</v>
      </c>
      <c r="C200" s="9">
        <f>[1]SemiCountModelRU!C203</f>
        <v>43388</v>
      </c>
      <c r="D200" s="8">
        <f>[1]SemiCountModelRU!D203</f>
        <v>54346</v>
      </c>
      <c r="E200" s="7">
        <v>12585600</v>
      </c>
      <c r="F200" s="13"/>
      <c r="G200" s="6">
        <f>[1]SemiCountModelRU!V203/10</f>
        <v>5.5</v>
      </c>
      <c r="H200" s="5">
        <f>0.9995*I200</f>
        <v>89.133513985332229</v>
      </c>
      <c r="I200" s="5">
        <f>[1]SemiCountModelRU!AA203</f>
        <v>89.178103036850644</v>
      </c>
      <c r="J200" s="4">
        <f>[1]SemiCountModelRU!AB203</f>
        <v>6.4200200000000009</v>
      </c>
    </row>
    <row r="201" spans="1:10" x14ac:dyDescent="0.25">
      <c r="A201" s="11" t="str">
        <f>[1]SemiCountModelRU!A204</f>
        <v>BSBGR1271497</v>
      </c>
      <c r="B201" s="10" t="s">
        <v>4</v>
      </c>
      <c r="C201" s="9">
        <f>[1]SemiCountModelRU!C204</f>
        <v>43480</v>
      </c>
      <c r="D201" s="8">
        <f>[1]SemiCountModelRU!D204</f>
        <v>54438</v>
      </c>
      <c r="E201" s="7">
        <v>27917800</v>
      </c>
      <c r="G201" s="6">
        <f>[1]SemiCountModelRU!V204/10</f>
        <v>5.5</v>
      </c>
      <c r="H201" s="5">
        <f>0.9995*I201</f>
        <v>88.849462621915691</v>
      </c>
      <c r="I201" s="5">
        <f>[1]SemiCountModelRU!AA204</f>
        <v>88.893909576704033</v>
      </c>
      <c r="J201" s="4">
        <f>[1]SemiCountModelRU!AB204</f>
        <v>6.4410800000000012</v>
      </c>
    </row>
    <row r="202" spans="1:10" x14ac:dyDescent="0.25">
      <c r="A202" s="11" t="str">
        <f>[1]SemiCountModelRU!A205</f>
        <v>BSBGR1292493</v>
      </c>
      <c r="B202" s="10" t="s">
        <v>4</v>
      </c>
      <c r="C202" s="9">
        <f>[1]SemiCountModelRU!C205</f>
        <v>43570</v>
      </c>
      <c r="D202" s="8">
        <f>[1]SemiCountModelRU!D205</f>
        <v>54528</v>
      </c>
      <c r="E202" s="7">
        <v>58653500</v>
      </c>
      <c r="G202" s="6">
        <f>[1]SemiCountModelRU!V205/10</f>
        <v>5.55</v>
      </c>
      <c r="H202" s="5">
        <f>0.9995*I202</f>
        <v>89.387797282270768</v>
      </c>
      <c r="I202" s="5">
        <f>[1]SemiCountModelRU!AA205</f>
        <v>89.432513539040286</v>
      </c>
      <c r="J202" s="4">
        <f>[1]SemiCountModelRU!AB205</f>
        <v>6.4410800000000012</v>
      </c>
    </row>
    <row r="203" spans="1:10" x14ac:dyDescent="0.25">
      <c r="A203" s="11" t="str">
        <f>[1]SemiCountModelRU!A206</f>
        <v>BSBGR1312499</v>
      </c>
      <c r="B203" s="10" t="s">
        <v>4</v>
      </c>
      <c r="C203" s="9">
        <f>[1]SemiCountModelRU!C206</f>
        <v>43661</v>
      </c>
      <c r="D203" s="8">
        <f>[1]SemiCountModelRU!D206</f>
        <v>54619</v>
      </c>
      <c r="E203" s="7">
        <v>58000000</v>
      </c>
      <c r="G203" s="6">
        <f>[1]SemiCountModelRU!V206/10</f>
        <v>5.6</v>
      </c>
      <c r="H203" s="5">
        <f>0.9995*I203</f>
        <v>89.932131072116746</v>
      </c>
      <c r="I203" s="5">
        <f>[1]SemiCountModelRU!AA206</f>
        <v>89.977119631932709</v>
      </c>
      <c r="J203" s="4">
        <f>[1]SemiCountModelRU!AB206</f>
        <v>6.4410800000000012</v>
      </c>
    </row>
    <row r="204" spans="1:10" x14ac:dyDescent="0.25">
      <c r="A204" s="11" t="str">
        <f>[1]SemiCountModelRU!A207</f>
        <v>BSBGR1322498</v>
      </c>
      <c r="B204" s="10" t="s">
        <v>4</v>
      </c>
      <c r="C204" s="9">
        <f>[1]SemiCountModelRU!C207</f>
        <v>43753</v>
      </c>
      <c r="D204" s="8">
        <f>[1]SemiCountModelRU!D207</f>
        <v>54711</v>
      </c>
      <c r="E204" s="7">
        <v>55400000</v>
      </c>
      <c r="G204" s="6">
        <f>[1]SemiCountModelRU!V207/10</f>
        <v>5.65</v>
      </c>
      <c r="H204" s="5">
        <f>0.9995*I204</f>
        <v>90.482435988367982</v>
      </c>
      <c r="I204" s="5">
        <f>[1]SemiCountModelRU!AA207</f>
        <v>90.52769983828712</v>
      </c>
      <c r="J204" s="4">
        <f>[1]SemiCountModelRU!AB207</f>
        <v>6.4410800000000012</v>
      </c>
    </row>
    <row r="205" spans="1:10" x14ac:dyDescent="0.25">
      <c r="A205" s="11" t="str">
        <f>[1]SemiCountModelRU!A208</f>
        <v>BSBGR1341506</v>
      </c>
      <c r="B205" s="10" t="s">
        <v>4</v>
      </c>
      <c r="C205" s="9">
        <f>[1]SemiCountModelRU!C208</f>
        <v>43847</v>
      </c>
      <c r="D205" s="8">
        <f>[1]SemiCountModelRU!D208</f>
        <v>18280</v>
      </c>
      <c r="E205" s="7">
        <v>27000000</v>
      </c>
      <c r="G205" s="6">
        <f>[1]SemiCountModelRU!V208/10</f>
        <v>5.6899999999999995</v>
      </c>
      <c r="H205" s="5">
        <f>0.9995*I205</f>
        <v>90.68211402384263</v>
      </c>
      <c r="I205" s="5">
        <f>[1]SemiCountModelRU!AA208</f>
        <v>90.727477762723993</v>
      </c>
      <c r="J205" s="4">
        <f>[1]SemiCountModelRU!AB208</f>
        <v>6.4621400000000015</v>
      </c>
    </row>
    <row r="206" spans="1:10" x14ac:dyDescent="0.25">
      <c r="A206" s="11" t="str">
        <f>[1]SemiCountModelRU!A209</f>
        <v>BSBGR1361504</v>
      </c>
      <c r="B206" s="10" t="s">
        <v>4</v>
      </c>
      <c r="C206" s="9">
        <f>[1]SemiCountModelRU!C209</f>
        <v>43942</v>
      </c>
      <c r="D206" s="8">
        <f>[1]SemiCountModelRU!D209</f>
        <v>54899</v>
      </c>
      <c r="E206" s="7">
        <v>20560900</v>
      </c>
      <c r="G206" s="6">
        <f>[1]SemiCountModelRU!V209/10</f>
        <v>5.6899999999999995</v>
      </c>
      <c r="H206" s="5">
        <f>0.9995*I206</f>
        <v>90.638660053237189</v>
      </c>
      <c r="I206" s="5">
        <f>[1]SemiCountModelRU!AA209</f>
        <v>90.684002054264312</v>
      </c>
      <c r="J206" s="4">
        <f>[1]SemiCountModelRU!AB209</f>
        <v>6.4621400000000015</v>
      </c>
    </row>
    <row r="207" spans="1:10" x14ac:dyDescent="0.25">
      <c r="A207" s="11" t="str">
        <f>[1]SemiCountModelRU!A210</f>
        <v>BSBGR1381502</v>
      </c>
      <c r="B207" s="10" t="s">
        <v>4</v>
      </c>
      <c r="C207" s="9">
        <f>[1]SemiCountModelRU!C210</f>
        <v>43997</v>
      </c>
      <c r="D207" s="8">
        <f>[1]SemiCountModelRU!D210</f>
        <v>18429</v>
      </c>
      <c r="E207" s="7">
        <f>26213300+27450300+8027500</f>
        <v>61691100</v>
      </c>
      <c r="G207" s="6">
        <f>[1]SemiCountModelRU!V210/10</f>
        <v>6.05</v>
      </c>
      <c r="H207" s="5">
        <f>0.9995*I207</f>
        <v>94.966552488215058</v>
      </c>
      <c r="I207" s="5">
        <f>[1]SemiCountModelRU!AA210</f>
        <v>95.014059517974033</v>
      </c>
      <c r="J207" s="4">
        <f>[1]SemiCountModelRU!AB210</f>
        <v>6.4621400000000015</v>
      </c>
    </row>
    <row r="208" spans="1:10" x14ac:dyDescent="0.25">
      <c r="A208" s="11" t="str">
        <f>[1]SemiCountModelRU!A211</f>
        <v>BSBGR1391501</v>
      </c>
      <c r="B208" s="10" t="s">
        <v>4</v>
      </c>
      <c r="C208" s="9">
        <f>[1]SemiCountModelRU!C211</f>
        <v>44089</v>
      </c>
      <c r="D208" s="8">
        <f>[1]SemiCountModelRU!D211</f>
        <v>55046</v>
      </c>
      <c r="E208" s="7">
        <v>31012500</v>
      </c>
      <c r="G208" s="6">
        <f>[1]SemiCountModelRU!V211/10</f>
        <v>6.1</v>
      </c>
      <c r="H208" s="5">
        <f>0.9995*I208</f>
        <v>95.551695542997152</v>
      </c>
      <c r="I208" s="5">
        <f>[1]SemiCountModelRU!AA211</f>
        <v>95.599495290642466</v>
      </c>
      <c r="J208" s="4">
        <f>[1]SemiCountModelRU!AB211</f>
        <v>6.4621400000000015</v>
      </c>
    </row>
    <row r="209" spans="1:10" x14ac:dyDescent="0.25">
      <c r="A209" s="11" t="str">
        <f>[1]SemiCountModelRU!A212</f>
        <v>BSBGR1412505</v>
      </c>
      <c r="B209" s="10" t="s">
        <v>4</v>
      </c>
      <c r="C209" s="9">
        <f>[1]SemiCountModelRU!C212</f>
        <v>44152</v>
      </c>
      <c r="D209" s="8">
        <f>[1]SemiCountModelRU!D212</f>
        <v>55109</v>
      </c>
      <c r="E209" s="7">
        <v>39988700</v>
      </c>
      <c r="G209" s="6">
        <f>[1]SemiCountModelRU!V212/10</f>
        <v>6.35</v>
      </c>
      <c r="H209" s="5">
        <f>0.9995*I209</f>
        <v>98.583957674012751</v>
      </c>
      <c r="I209" s="5">
        <f>[1]SemiCountModelRU!AA212</f>
        <v>98.633274311168336</v>
      </c>
      <c r="J209" s="4">
        <f>[1]SemiCountModelRU!AB212</f>
        <v>6.4621400000000015</v>
      </c>
    </row>
    <row r="210" spans="1:10" x14ac:dyDescent="0.25">
      <c r="A210" s="11" t="str">
        <f>[1]SemiCountModelRU!A213</f>
        <v>BSBGR1420516</v>
      </c>
      <c r="B210" s="10" t="s">
        <v>4</v>
      </c>
      <c r="C210" s="9">
        <f>[1]SemiCountModelRU!C213</f>
        <v>44242</v>
      </c>
      <c r="D210" s="8">
        <f>[1]SemiCountModelRU!D213</f>
        <v>55199</v>
      </c>
      <c r="E210" s="7">
        <f>10558500+11620800+7102200</f>
        <v>29281500</v>
      </c>
      <c r="G210" s="6">
        <f>[1]SemiCountModelRU!V213/10</f>
        <v>6.4</v>
      </c>
      <c r="H210" s="5">
        <f>0.9995*I210</f>
        <v>98.93420250545978</v>
      </c>
      <c r="I210" s="5">
        <f>[1]SemiCountModelRU!AA213</f>
        <v>98.983694352636093</v>
      </c>
      <c r="J210" s="4">
        <f>[1]SemiCountModelRU!AB213</f>
        <v>6.4832000000000019</v>
      </c>
    </row>
    <row r="211" spans="1:10" x14ac:dyDescent="0.25">
      <c r="A211" s="11" t="str">
        <f>[1]SemiCountModelRU!A214</f>
        <v>BSBGR1450513</v>
      </c>
      <c r="B211" s="10" t="s">
        <v>4</v>
      </c>
      <c r="C211" s="9">
        <f>[1]SemiCountModelRU!C214</f>
        <v>44333</v>
      </c>
      <c r="D211" s="8">
        <f>[1]SemiCountModelRU!D214</f>
        <v>55290</v>
      </c>
      <c r="E211" s="7">
        <v>28169500</v>
      </c>
      <c r="G211" s="6">
        <f>[1]SemiCountModelRU!V214/10</f>
        <v>6.45</v>
      </c>
      <c r="H211" s="5">
        <f>0.9995*I211</f>
        <v>99.542977110096615</v>
      </c>
      <c r="I211" s="5">
        <f>[1]SemiCountModelRU!AA214</f>
        <v>99.592773496845027</v>
      </c>
      <c r="J211" s="4">
        <f>[1]SemiCountModelRU!AB214</f>
        <v>6.4832000000000019</v>
      </c>
    </row>
    <row r="212" spans="1:10" x14ac:dyDescent="0.25">
      <c r="A212" s="11" t="str">
        <f>[1]SemiCountModelRU!A215</f>
        <v>BSBGR1460512</v>
      </c>
      <c r="B212" s="10" t="s">
        <v>4</v>
      </c>
      <c r="C212" s="9">
        <f>[1]SemiCountModelRU!C215</f>
        <v>44425</v>
      </c>
      <c r="D212" s="8">
        <f>[1]SemiCountModelRU!D215</f>
        <v>55382</v>
      </c>
      <c r="E212" s="7">
        <f>8186100+9997700+7462800</f>
        <v>25646600</v>
      </c>
      <c r="G212" s="6">
        <f>[1]SemiCountModelRU!V215/10</f>
        <v>6.5</v>
      </c>
      <c r="H212" s="5">
        <f>0.9995*I212</f>
        <v>100.15680952775095</v>
      </c>
      <c r="I212" s="5">
        <f>[1]SemiCountModelRU!AA215</f>
        <v>100.20691298424306</v>
      </c>
      <c r="J212" s="4">
        <f>[1]SemiCountModelRU!AB215</f>
        <v>6.4832000000000019</v>
      </c>
    </row>
    <row r="213" spans="1:10" x14ac:dyDescent="0.25">
      <c r="A213" s="11" t="str">
        <f>[1]SemiCountModelRU!A216</f>
        <v>BSBGR1480510</v>
      </c>
      <c r="B213" s="10" t="s">
        <v>4</v>
      </c>
      <c r="C213" s="9">
        <f>[1]SemiCountModelRU!C216</f>
        <v>44516</v>
      </c>
      <c r="D213" s="8">
        <f>[1]SemiCountModelRU!D216</f>
        <v>55473</v>
      </c>
      <c r="E213" s="7">
        <v>23852300</v>
      </c>
      <c r="G213" s="6">
        <f>[1]SemiCountModelRU!V216/10</f>
        <v>6.5</v>
      </c>
      <c r="H213" s="5">
        <f>0.9995*I213</f>
        <v>100.15763318809421</v>
      </c>
      <c r="I213" s="5">
        <f>[1]SemiCountModelRU!AA216</f>
        <v>100.20773705662252</v>
      </c>
      <c r="J213" s="4">
        <f>[1]SemiCountModelRU!AB216</f>
        <v>6.4832000000000019</v>
      </c>
    </row>
    <row r="214" spans="1:10" x14ac:dyDescent="0.25">
      <c r="A214" s="11" t="str">
        <f>[1]SemiCountModelRU!A217</f>
        <v>BSBGR1500523</v>
      </c>
      <c r="B214" s="10" t="s">
        <v>4</v>
      </c>
      <c r="C214" s="9">
        <f>[1]SemiCountModelRU!C217</f>
        <v>44635</v>
      </c>
      <c r="D214" s="8">
        <f>[1]SemiCountModelRU!D217</f>
        <v>55593</v>
      </c>
      <c r="E214" s="7">
        <v>19504800</v>
      </c>
      <c r="G214" s="6">
        <f>[1]SemiCountModelRU!V217/10</f>
        <v>6.5</v>
      </c>
      <c r="H214" s="5">
        <f>0.9995*I214</f>
        <v>99.897184684402646</v>
      </c>
      <c r="I214" s="5">
        <f>[1]SemiCountModelRU!AA217</f>
        <v>99.947158263534405</v>
      </c>
      <c r="J214" s="4">
        <f>[1]SemiCountModelRU!AB217</f>
        <v>6.5042600000000022</v>
      </c>
    </row>
    <row r="215" spans="1:10" x14ac:dyDescent="0.25">
      <c r="A215" s="11" t="str">
        <f>[1]SemiCountModelRU!A218</f>
        <v>BSBGR1530520</v>
      </c>
      <c r="B215" s="10" t="s">
        <v>4</v>
      </c>
      <c r="C215" s="9">
        <f>[1]SemiCountModelRU!C218</f>
        <v>44727</v>
      </c>
      <c r="D215" s="8">
        <f>[1]SemiCountModelRU!D218</f>
        <v>55685</v>
      </c>
      <c r="E215" s="7">
        <v>57748400</v>
      </c>
      <c r="G215" s="6">
        <f>[1]SemiCountModelRU!V218/10</f>
        <v>6.5</v>
      </c>
      <c r="H215" s="5">
        <f>0.9995*I215</f>
        <v>99.896982275326408</v>
      </c>
      <c r="I215" s="5">
        <f>[1]SemiCountModelRU!AA218</f>
        <v>99.946955753203</v>
      </c>
      <c r="J215" s="4">
        <f>[1]SemiCountModelRU!AB218</f>
        <v>6.5042600000000022</v>
      </c>
    </row>
    <row r="216" spans="1:10" x14ac:dyDescent="0.25">
      <c r="A216" s="11" t="str">
        <f>[1]SemiCountModelRU!A219</f>
        <v>BSBGR1550528</v>
      </c>
      <c r="B216" s="10" t="s">
        <v>4</v>
      </c>
      <c r="C216" s="9">
        <f>[1]SemiCountModelRU!C219</f>
        <v>44818</v>
      </c>
      <c r="D216" s="8">
        <f>[1]SemiCountModelRU!D219</f>
        <v>55776</v>
      </c>
      <c r="E216" s="7">
        <f>4045700+4233700+20983200</f>
        <v>29262600</v>
      </c>
      <c r="G216" s="6">
        <f>[1]SemiCountModelRU!V219/10</f>
        <v>6.5</v>
      </c>
      <c r="H216" s="5">
        <f>0.9995*I216</f>
        <v>99.89678525324787</v>
      </c>
      <c r="I216" s="5">
        <f>[1]SemiCountModelRU!AA219</f>
        <v>99.946758632564141</v>
      </c>
      <c r="J216" s="4">
        <f>[1]SemiCountModelRU!AB219</f>
        <v>6.5042600000000022</v>
      </c>
    </row>
    <row r="217" spans="1:10" x14ac:dyDescent="0.25">
      <c r="A217" s="11" t="str">
        <f>[1]SemiCountModelRU!A220</f>
        <v>BSBGR1570526</v>
      </c>
      <c r="B217" s="10" t="s">
        <v>4</v>
      </c>
      <c r="C217" s="9">
        <f>[1]SemiCountModelRU!C220</f>
        <v>44909</v>
      </c>
      <c r="D217" s="8">
        <f>[1]SemiCountModelRU!D220</f>
        <v>55867</v>
      </c>
      <c r="E217" s="7">
        <v>11216800</v>
      </c>
      <c r="G217" s="6">
        <f>[1]SemiCountModelRU!V220/10</f>
        <v>6.51</v>
      </c>
      <c r="H217" s="5">
        <f>0.9995*I217</f>
        <v>100.021963767445</v>
      </c>
      <c r="I217" s="5">
        <f>[1]SemiCountModelRU!AA220</f>
        <v>100.07199976732866</v>
      </c>
      <c r="J217" s="4">
        <f>[1]SemiCountModelRU!AB220</f>
        <v>6.5042600000000022</v>
      </c>
    </row>
    <row r="218" spans="1:10" x14ac:dyDescent="0.25">
      <c r="A218" s="11" t="str">
        <f>[1]SemiCountModelRU!A221</f>
        <v>BSBGR1600539</v>
      </c>
      <c r="B218" s="10" t="s">
        <v>4</v>
      </c>
      <c r="C218" s="9">
        <f>[1]SemiCountModelRU!C221</f>
        <v>45037</v>
      </c>
      <c r="D218" s="8">
        <f>[1]SemiCountModelRU!D221</f>
        <v>55995</v>
      </c>
      <c r="E218" s="7">
        <v>7384600</v>
      </c>
      <c r="G218" s="6">
        <f>[1]SemiCountModelRU!V221/10</f>
        <v>6.5200000000000005</v>
      </c>
      <c r="H218" s="5">
        <f>0.9995*I218</f>
        <v>99.883104144852766</v>
      </c>
      <c r="I218" s="5">
        <f>[1]SemiCountModelRU!AA221</f>
        <v>99.933070680192856</v>
      </c>
      <c r="J218" s="4">
        <f>[1]SemiCountModelRU!AB221</f>
        <v>6.5253200000000025</v>
      </c>
    </row>
    <row r="219" spans="1:10" x14ac:dyDescent="0.25">
      <c r="A219" s="11" t="str">
        <f>[1]SemiCountModelRU!A222</f>
        <v>BSBGR1630536</v>
      </c>
      <c r="B219" s="10" t="s">
        <v>4</v>
      </c>
      <c r="C219" s="9">
        <f>[1]SemiCountModelRU!C222</f>
        <v>45128</v>
      </c>
      <c r="D219" s="8">
        <f>[1]SemiCountModelRU!D222</f>
        <v>56086</v>
      </c>
      <c r="E219" s="7">
        <f>22542700+6429300</f>
        <v>28972000</v>
      </c>
      <c r="G219" s="6">
        <f>[1]SemiCountModelRU!V222/10</f>
        <v>6.5900000000000007</v>
      </c>
      <c r="H219" s="5">
        <f>0.9995*I219</f>
        <v>100.76613024031327</v>
      </c>
      <c r="I219" s="5">
        <f>[1]SemiCountModelRU!AA222</f>
        <v>100.81653850956805</v>
      </c>
      <c r="J219" s="4">
        <f>[1]SemiCountModelRU!AB222</f>
        <v>6.5253200000000025</v>
      </c>
    </row>
    <row r="220" spans="1:10" x14ac:dyDescent="0.25">
      <c r="A220" s="11" t="str">
        <f>[1]SemiCountModelRU!A223</f>
        <v>BSBGR1640535</v>
      </c>
      <c r="B220" s="10" t="s">
        <v>4</v>
      </c>
      <c r="C220" s="9">
        <f>[1]SemiCountModelRU!C223</f>
        <v>45215</v>
      </c>
      <c r="D220" s="8">
        <f>[1]SemiCountModelRU!D223</f>
        <v>56173</v>
      </c>
      <c r="E220" s="7">
        <v>6802200</v>
      </c>
      <c r="G220" s="6">
        <f>[1]SemiCountModelRU!V223/10</f>
        <v>6.5900000000000007</v>
      </c>
      <c r="H220" s="5">
        <f>0.9995*I220</f>
        <v>100.76878202219071</v>
      </c>
      <c r="I220" s="5">
        <f>[1]SemiCountModelRU!AA223</f>
        <v>100.81919161799971</v>
      </c>
      <c r="J220" s="4">
        <f>[1]SemiCountModelRU!AB223</f>
        <v>6.5253200000000025</v>
      </c>
    </row>
    <row r="221" spans="1:10" x14ac:dyDescent="0.25">
      <c r="A221" s="11" t="str">
        <f>[1]SemiCountModelRU!A224</f>
        <v>BSBGR1680549</v>
      </c>
      <c r="B221" s="10" t="s">
        <v>4</v>
      </c>
      <c r="C221" s="9">
        <f>[1]SemiCountModelRU!C224</f>
        <v>45309</v>
      </c>
      <c r="D221" s="8">
        <f>[1]SemiCountModelRU!D224</f>
        <v>56267</v>
      </c>
      <c r="E221" s="7">
        <v>7929700</v>
      </c>
      <c r="G221" s="6">
        <f>[1]SemiCountModelRU!V224/10</f>
        <v>6.5900000000000007</v>
      </c>
      <c r="H221" s="5">
        <f>0.9995*I221</f>
        <v>100.50293989230994</v>
      </c>
      <c r="I221" s="5">
        <f>[1]SemiCountModelRU!AA224</f>
        <v>100.55321650056021</v>
      </c>
      <c r="J221" s="4">
        <f>[1]SemiCountModelRU!AB224</f>
        <v>6.5463800000000028</v>
      </c>
    </row>
    <row r="222" spans="1:10" x14ac:dyDescent="0.25">
      <c r="A222" s="11" t="str">
        <f>[1]SemiCountModelRU!A225</f>
        <v>BSBGR1700545</v>
      </c>
      <c r="B222" s="10" t="s">
        <v>4</v>
      </c>
      <c r="C222" s="9">
        <f>[1]SemiCountModelRU!C225</f>
        <v>45337</v>
      </c>
      <c r="D222" s="8">
        <f>[1]SemiCountModelRU!D225</f>
        <v>56295</v>
      </c>
      <c r="E222" s="7">
        <v>14542900</v>
      </c>
      <c r="G222" s="6">
        <f>[1]SemiCountModelRU!V225/10</f>
        <v>6.5900000000000007</v>
      </c>
      <c r="H222" s="5">
        <f>0.9995*I222</f>
        <v>100.50349714157417</v>
      </c>
      <c r="I222" s="5">
        <f>[1]SemiCountModelRU!AA225</f>
        <v>100.55377402858846</v>
      </c>
      <c r="J222" s="4">
        <f>[1]SemiCountModelRU!AB225</f>
        <v>6.5463800000000028</v>
      </c>
    </row>
    <row r="223" spans="1:10" x14ac:dyDescent="0.25">
      <c r="A223" s="11" t="str">
        <f>[1]SemiCountModelRU!A226</f>
        <v>BSBGR1720543</v>
      </c>
      <c r="B223" s="10" t="s">
        <v>4</v>
      </c>
      <c r="C223" s="9">
        <f>[1]SemiCountModelRU!C226</f>
        <v>45398</v>
      </c>
      <c r="D223" s="8">
        <f>[1]SemiCountModelRU!D226</f>
        <v>56355</v>
      </c>
      <c r="E223" s="7">
        <v>5902200</v>
      </c>
      <c r="G223" s="6">
        <f>[1]SemiCountModelRU!V226/10</f>
        <v>6.5900000000000007</v>
      </c>
      <c r="H223" s="5">
        <f>0.9995*I223</f>
        <v>100.50468201499889</v>
      </c>
      <c r="I223" s="5">
        <f>[1]SemiCountModelRU!AA226</f>
        <v>100.55495949474626</v>
      </c>
      <c r="J223" s="4">
        <f>[1]SemiCountModelRU!AB226</f>
        <v>6.5463800000000028</v>
      </c>
    </row>
    <row r="224" spans="1:10" x14ac:dyDescent="0.25">
      <c r="A224" s="11" t="str">
        <f>[1]SemiCountModelRU!A227</f>
        <v>BSBGR1740541</v>
      </c>
      <c r="B224" s="10" t="s">
        <v>4</v>
      </c>
      <c r="C224" s="9">
        <f>[1]SemiCountModelRU!C227</f>
        <v>45443</v>
      </c>
      <c r="D224" s="8">
        <f>[1]SemiCountModelRU!D227</f>
        <v>56400</v>
      </c>
      <c r="E224" s="7">
        <v>27404100</v>
      </c>
      <c r="G224" s="6">
        <f>[1]SemiCountModelRU!V227/10</f>
        <v>6.5900000000000007</v>
      </c>
      <c r="H224" s="5">
        <f>0.9995*I224</f>
        <v>100.50556247272087</v>
      </c>
      <c r="I224" s="5">
        <f>[1]SemiCountModelRU!AA227</f>
        <v>100.55584039291732</v>
      </c>
      <c r="J224" s="4">
        <f>[1]SemiCountModelRU!AB227</f>
        <v>6.5463800000000028</v>
      </c>
    </row>
    <row r="225" spans="1:10" x14ac:dyDescent="0.25">
      <c r="A225" s="11" t="str">
        <f>[1]SemiCountModelRU!A228</f>
        <v>BSBGR1760549</v>
      </c>
      <c r="B225" s="10" t="s">
        <v>4</v>
      </c>
      <c r="C225" s="9">
        <f>[1]SemiCountModelRU!C228</f>
        <v>45499</v>
      </c>
      <c r="D225" s="8">
        <f>[1]SemiCountModelRU!D228</f>
        <v>56456</v>
      </c>
      <c r="E225" s="7">
        <v>4105700</v>
      </c>
      <c r="G225" s="6">
        <f>[1]SemiCountModelRU!V228/10</f>
        <v>6.62</v>
      </c>
      <c r="H225" s="5">
        <f>0.9995*I225</f>
        <v>100.8894877961509</v>
      </c>
      <c r="I225" s="5">
        <f>[1]SemiCountModelRU!AA228</f>
        <v>100.93995777503842</v>
      </c>
      <c r="J225" s="4">
        <f>[1]SemiCountModelRU!AB228</f>
        <v>6.5463800000000028</v>
      </c>
    </row>
    <row r="226" spans="1:10" x14ac:dyDescent="0.25">
      <c r="A226" s="11" t="str">
        <f>[1]SemiCountModelRU!A229</f>
        <v>BSBGR1770548</v>
      </c>
      <c r="B226" s="10" t="s">
        <v>4</v>
      </c>
      <c r="C226" s="9">
        <f>[1]SemiCountModelRU!C229</f>
        <v>45520</v>
      </c>
      <c r="D226" s="8">
        <f>[1]SemiCountModelRU!D229</f>
        <v>56477</v>
      </c>
      <c r="E226" s="7">
        <v>6672100</v>
      </c>
      <c r="G226" s="6">
        <f>[1]SemiCountModelRU!V229/10</f>
        <v>6.62</v>
      </c>
      <c r="H226" s="5">
        <f>0.9995*I226</f>
        <v>100.89017045417685</v>
      </c>
      <c r="I226" s="5">
        <f>[1]SemiCountModelRU!AA229</f>
        <v>100.94064077456413</v>
      </c>
      <c r="J226" s="4">
        <f>[1]SemiCountModelRU!AB229</f>
        <v>6.5463800000000028</v>
      </c>
    </row>
    <row r="227" spans="1:10" x14ac:dyDescent="0.25">
      <c r="A227" s="11" t="str">
        <f>[1]SemiCountModelRU!A230</f>
        <v>BSBGR1780547</v>
      </c>
      <c r="B227" s="10" t="s">
        <v>4</v>
      </c>
      <c r="C227" s="9">
        <f>[1]SemiCountModelRU!C230</f>
        <v>45551</v>
      </c>
      <c r="D227" s="8">
        <f>[1]SemiCountModelRU!D230</f>
        <v>56508</v>
      </c>
      <c r="E227" s="7">
        <v>20288100</v>
      </c>
      <c r="G227" s="6">
        <f>[1]SemiCountModelRU!V230/10</f>
        <v>6.62</v>
      </c>
      <c r="H227" s="5">
        <f>0.9995*I227</f>
        <v>100.89117357475543</v>
      </c>
      <c r="I227" s="5">
        <f>[1]SemiCountModelRU!AA230</f>
        <v>100.9416443969539</v>
      </c>
      <c r="J227" s="4">
        <f>[1]SemiCountModelRU!AB230</f>
        <v>6.5463800000000028</v>
      </c>
    </row>
    <row r="228" spans="1:10" x14ac:dyDescent="0.25">
      <c r="A228" s="11" t="str">
        <f>[1]SemiCountModelRU!A231</f>
        <v>BSBGR1790546</v>
      </c>
      <c r="B228" s="12" t="s">
        <v>4</v>
      </c>
      <c r="C228" s="9">
        <f>[1]SemiCountModelRU!C231</f>
        <v>45587</v>
      </c>
      <c r="D228" s="8">
        <f>[1]SemiCountModelRU!D231</f>
        <v>56544</v>
      </c>
      <c r="E228" s="7">
        <v>40122500</v>
      </c>
      <c r="G228" s="6">
        <f>[1]SemiCountModelRU!V231/10</f>
        <v>6.65</v>
      </c>
      <c r="H228" s="5">
        <f>0.9995*I228</f>
        <v>101.27632983899716</v>
      </c>
      <c r="I228" s="5">
        <f>[1]SemiCountModelRU!AA231</f>
        <v>101.32699333566498</v>
      </c>
      <c r="J228" s="4">
        <f>[1]SemiCountModelRU!AB231</f>
        <v>6.5463800000000028</v>
      </c>
    </row>
    <row r="229" spans="1:10" x14ac:dyDescent="0.25">
      <c r="A229" s="11"/>
      <c r="B229" s="10"/>
      <c r="C229" s="9"/>
      <c r="D229" s="8"/>
      <c r="E229" s="7"/>
      <c r="G229" s="6"/>
      <c r="H229" s="5"/>
      <c r="I229" s="5"/>
      <c r="J229" s="4"/>
    </row>
    <row r="230" spans="1:10" x14ac:dyDescent="0.25">
      <c r="A230" s="2" t="s">
        <v>3</v>
      </c>
    </row>
    <row r="231" spans="1:10" x14ac:dyDescent="0.25">
      <c r="A231" s="2" t="s">
        <v>2</v>
      </c>
    </row>
    <row r="232" spans="1:10" x14ac:dyDescent="0.25">
      <c r="A232" s="3" t="s">
        <v>1</v>
      </c>
    </row>
    <row r="233" spans="1:10" x14ac:dyDescent="0.25">
      <c r="A233" s="2" t="s">
        <v>0</v>
      </c>
    </row>
  </sheetData>
  <pageMargins left="0.9055118110236221" right="0.70866141732283472" top="0.74803149606299213" bottom="0.74803149606299213" header="0.31496062992125984" footer="0.31496062992125984"/>
  <pageSetup scale="87" fitToHeight="0" orientation="portrait" r:id="rId1"/>
  <headerFooter>
    <oddFooter>&amp;Ldomesticdebt@centralbankbahamas.com&amp;RPage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Publish</vt:lpstr>
      <vt:lpstr>Publish!Print_Titles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Raenya R Mackey</dc:creator>
  <cp:lastModifiedBy>Raenya R Mackey</cp:lastModifiedBy>
  <dcterms:created xsi:type="dcterms:W3CDTF">2026-07-15T18:36:59Z</dcterms:created>
  <dcterms:modified xsi:type="dcterms:W3CDTF">2026-07-15T18:37:19Z</dcterms:modified>
</cp:coreProperties>
</file>